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Q:\Pascale-SOF\Formulaires de remises\"/>
    </mc:Choice>
  </mc:AlternateContent>
  <xr:revisionPtr revIDLastSave="0" documentId="13_ncr:1_{543BAD02-3775-4B9E-8D79-D54B1BB6FB20}" xr6:coauthVersionLast="45" xr6:coauthVersionMax="45" xr10:uidLastSave="{00000000-0000-0000-0000-000000000000}"/>
  <bookViews>
    <workbookView xWindow="-120" yWindow="-120" windowWidth="21840" windowHeight="13140" xr2:uid="{00000000-000D-0000-FFFF-FFFF00000000}"/>
  </bookViews>
  <sheets>
    <sheet name="2019-11-10" sheetId="1" r:id="rId1"/>
    <sheet name="AQTIS" sheetId="2" state="hidden" r:id="rId2"/>
    <sheet name="FISCAL" sheetId="3" state="hidden" r:id="rId3"/>
  </sheets>
  <definedNames>
    <definedName name="AQTIS">AQTIS!$A$1:$A$3</definedName>
    <definedName name="FISCAL">FISCAL!$A$1:$A$3</definedName>
    <definedName name="M">'2019-11-10'!$I$30</definedName>
    <definedName name="_xlnm.Print_Area" localSheetId="0">'2019-11-10'!$A$1:$W$40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2" i="1" l="1"/>
  <c r="U13" i="1"/>
  <c r="U14" i="1"/>
  <c r="U15" i="1"/>
  <c r="U16" i="1"/>
  <c r="U17" i="1"/>
  <c r="U18" i="1"/>
  <c r="U19" i="1"/>
  <c r="U20" i="1"/>
  <c r="U21" i="1"/>
  <c r="U22" i="1"/>
  <c r="U23" i="1"/>
  <c r="U24" i="1"/>
  <c r="U25" i="1"/>
  <c r="U26" i="1"/>
  <c r="U27" i="1"/>
  <c r="U28" i="1"/>
  <c r="U29" i="1"/>
  <c r="U30" i="1"/>
  <c r="U31" i="1"/>
  <c r="U32" i="1"/>
  <c r="U33" i="1"/>
  <c r="U34" i="1"/>
  <c r="U35" i="1"/>
  <c r="U36" i="1"/>
  <c r="U11" i="1"/>
  <c r="X12" i="1" l="1"/>
  <c r="Z12" i="1"/>
  <c r="X13" i="1"/>
  <c r="Y13" i="1"/>
  <c r="X14" i="1"/>
  <c r="Y14" i="1"/>
  <c r="Z14" i="1"/>
  <c r="X15" i="1"/>
  <c r="Y15" i="1"/>
  <c r="Z15" i="1"/>
  <c r="X16" i="1"/>
  <c r="Y16" i="1"/>
  <c r="Z16" i="1"/>
  <c r="X17" i="1"/>
  <c r="Y17" i="1"/>
  <c r="Z17" i="1"/>
  <c r="X18" i="1"/>
  <c r="Y18" i="1"/>
  <c r="Z18" i="1"/>
  <c r="X19" i="1"/>
  <c r="Y19" i="1"/>
  <c r="Z19" i="1"/>
  <c r="X20" i="1"/>
  <c r="Y20" i="1"/>
  <c r="Z20" i="1"/>
  <c r="X21" i="1"/>
  <c r="Y21" i="1"/>
  <c r="Z21" i="1"/>
  <c r="X22" i="1"/>
  <c r="Y22" i="1"/>
  <c r="Z22" i="1"/>
  <c r="X23" i="1"/>
  <c r="Y23" i="1"/>
  <c r="Z23" i="1"/>
  <c r="X24" i="1"/>
  <c r="Y24" i="1"/>
  <c r="Z24" i="1"/>
  <c r="X25" i="1"/>
  <c r="Y25" i="1"/>
  <c r="Z25" i="1"/>
  <c r="X26" i="1"/>
  <c r="Y26" i="1"/>
  <c r="Z26" i="1"/>
  <c r="X27" i="1"/>
  <c r="Y27" i="1"/>
  <c r="Z27" i="1"/>
  <c r="X28" i="1"/>
  <c r="Y28" i="1"/>
  <c r="Z28" i="1"/>
  <c r="X29" i="1"/>
  <c r="Y29" i="1"/>
  <c r="Z29" i="1"/>
  <c r="X30" i="1"/>
  <c r="Y30" i="1"/>
  <c r="Z30" i="1"/>
  <c r="X31" i="1"/>
  <c r="Y31" i="1"/>
  <c r="Z31" i="1"/>
  <c r="X32" i="1"/>
  <c r="Y32" i="1"/>
  <c r="Z32" i="1"/>
  <c r="X33" i="1"/>
  <c r="Y33" i="1"/>
  <c r="Z33" i="1"/>
  <c r="X34" i="1"/>
  <c r="Y34" i="1"/>
  <c r="Z34" i="1"/>
  <c r="X35" i="1"/>
  <c r="Y35" i="1"/>
  <c r="Z35" i="1"/>
  <c r="X36" i="1"/>
  <c r="Y36" i="1"/>
  <c r="Z36" i="1"/>
  <c r="Z11" i="1"/>
  <c r="Y11" i="1"/>
  <c r="N13" i="1" l="1"/>
  <c r="N14" i="1"/>
  <c r="N15" i="1"/>
  <c r="N16" i="1"/>
  <c r="N17" i="1"/>
  <c r="N18" i="1"/>
  <c r="N19" i="1"/>
  <c r="N20" i="1"/>
  <c r="N21" i="1"/>
  <c r="N22" i="1"/>
  <c r="N23" i="1"/>
  <c r="N24" i="1"/>
  <c r="N25" i="1"/>
  <c r="N26" i="1"/>
  <c r="N27" i="1"/>
  <c r="N28" i="1"/>
  <c r="N29" i="1"/>
  <c r="N30" i="1"/>
  <c r="N31" i="1"/>
  <c r="N32" i="1"/>
  <c r="N33" i="1"/>
  <c r="N34" i="1"/>
  <c r="N35" i="1"/>
  <c r="N36" i="1"/>
  <c r="N11" i="1"/>
  <c r="L18" i="1" l="1"/>
  <c r="M18" i="1" s="1"/>
  <c r="T18" i="1" l="1"/>
  <c r="Q18" i="1"/>
  <c r="S18" i="1"/>
  <c r="O18" i="1"/>
  <c r="V18" i="1" s="1"/>
  <c r="P18" i="1"/>
  <c r="R18" i="1"/>
  <c r="L22" i="1"/>
  <c r="M22" i="1" s="1"/>
  <c r="L21" i="1"/>
  <c r="M21" i="1" s="1"/>
  <c r="L20" i="1"/>
  <c r="M20" i="1" s="1"/>
  <c r="L19" i="1"/>
  <c r="M19" i="1" s="1"/>
  <c r="L17" i="1"/>
  <c r="M17" i="1" s="1"/>
  <c r="L16" i="1"/>
  <c r="M16" i="1" s="1"/>
  <c r="L15" i="1"/>
  <c r="M15" i="1" s="1"/>
  <c r="L14" i="1"/>
  <c r="M14" i="1" s="1"/>
  <c r="L13" i="1"/>
  <c r="M13" i="1" s="1"/>
  <c r="T14" i="1" l="1"/>
  <c r="Q14" i="1"/>
  <c r="S14" i="1"/>
  <c r="O14" i="1"/>
  <c r="V14" i="1" s="1"/>
  <c r="R14" i="1"/>
  <c r="P14" i="1"/>
  <c r="T20" i="1"/>
  <c r="Q20" i="1"/>
  <c r="S20" i="1"/>
  <c r="O20" i="1"/>
  <c r="R20" i="1"/>
  <c r="P20" i="1"/>
  <c r="Q17" i="1"/>
  <c r="T17" i="1"/>
  <c r="P17" i="1"/>
  <c r="R17" i="1"/>
  <c r="S17" i="1"/>
  <c r="O17" i="1"/>
  <c r="T22" i="1"/>
  <c r="Q22" i="1"/>
  <c r="S22" i="1"/>
  <c r="O22" i="1"/>
  <c r="P22" i="1"/>
  <c r="R22" i="1"/>
  <c r="Q19" i="1"/>
  <c r="T19" i="1"/>
  <c r="P19" i="1"/>
  <c r="R19" i="1"/>
  <c r="O19" i="1"/>
  <c r="S19" i="1"/>
  <c r="Q15" i="1"/>
  <c r="T15" i="1"/>
  <c r="P15" i="1"/>
  <c r="R15" i="1"/>
  <c r="S15" i="1"/>
  <c r="O15" i="1"/>
  <c r="Q16" i="1"/>
  <c r="T16" i="1"/>
  <c r="S16" i="1"/>
  <c r="O16" i="1"/>
  <c r="P16" i="1"/>
  <c r="R16" i="1"/>
  <c r="Q21" i="1"/>
  <c r="T21" i="1"/>
  <c r="P21" i="1"/>
  <c r="R21" i="1"/>
  <c r="S21" i="1"/>
  <c r="O21" i="1"/>
  <c r="V21" i="1" s="1"/>
  <c r="Q13" i="1"/>
  <c r="T13" i="1"/>
  <c r="P13" i="1"/>
  <c r="R13" i="1"/>
  <c r="S13" i="1"/>
  <c r="O13" i="1"/>
  <c r="K38" i="1"/>
  <c r="L28" i="1"/>
  <c r="M28" i="1" s="1"/>
  <c r="L27" i="1"/>
  <c r="M27" i="1" s="1"/>
  <c r="L26" i="1"/>
  <c r="M26" i="1" s="1"/>
  <c r="L25" i="1"/>
  <c r="M25" i="1" s="1"/>
  <c r="L24" i="1"/>
  <c r="M24" i="1" s="1"/>
  <c r="L29" i="1"/>
  <c r="M29" i="1" s="1"/>
  <c r="L23" i="1"/>
  <c r="M23" i="1" s="1"/>
  <c r="L12" i="1"/>
  <c r="M12" i="1" s="1"/>
  <c r="L11" i="1"/>
  <c r="M11" i="1" s="1"/>
  <c r="L33" i="1"/>
  <c r="M33" i="1" s="1"/>
  <c r="L34" i="1"/>
  <c r="M34" i="1" s="1"/>
  <c r="L35" i="1"/>
  <c r="M35" i="1" s="1"/>
  <c r="L31" i="1"/>
  <c r="M31" i="1" s="1"/>
  <c r="L32" i="1"/>
  <c r="M32" i="1" s="1"/>
  <c r="L36" i="1"/>
  <c r="M36" i="1" s="1"/>
  <c r="L30" i="1"/>
  <c r="M30" i="1" s="1"/>
  <c r="Q35" i="1" l="1"/>
  <c r="T35" i="1"/>
  <c r="P35" i="1"/>
  <c r="O35" i="1"/>
  <c r="V35" i="1" s="1"/>
  <c r="R35" i="1"/>
  <c r="S35" i="1"/>
  <c r="T26" i="1"/>
  <c r="Q26" i="1"/>
  <c r="S26" i="1"/>
  <c r="O26" i="1"/>
  <c r="R26" i="1"/>
  <c r="P26" i="1"/>
  <c r="V20" i="1"/>
  <c r="T30" i="1"/>
  <c r="Q30" i="1"/>
  <c r="S30" i="1"/>
  <c r="R30" i="1"/>
  <c r="O30" i="1"/>
  <c r="V30" i="1" s="1"/>
  <c r="P30" i="1"/>
  <c r="T36" i="1"/>
  <c r="Q36" i="1"/>
  <c r="S36" i="1"/>
  <c r="O36" i="1"/>
  <c r="R36" i="1"/>
  <c r="P36" i="1"/>
  <c r="Q23" i="1"/>
  <c r="T23" i="1"/>
  <c r="P23" i="1"/>
  <c r="R23" i="1"/>
  <c r="O23" i="1"/>
  <c r="S23" i="1"/>
  <c r="Q33" i="1"/>
  <c r="T33" i="1"/>
  <c r="P33" i="1"/>
  <c r="R33" i="1"/>
  <c r="O33" i="1"/>
  <c r="S33" i="1"/>
  <c r="Q27" i="1"/>
  <c r="T27" i="1"/>
  <c r="P27" i="1"/>
  <c r="R27" i="1"/>
  <c r="S27" i="1"/>
  <c r="O27" i="1"/>
  <c r="V16" i="1"/>
  <c r="V15" i="1"/>
  <c r="Q25" i="1"/>
  <c r="T25" i="1"/>
  <c r="P25" i="1"/>
  <c r="O25" i="1"/>
  <c r="V25" i="1" s="1"/>
  <c r="R25" i="1"/>
  <c r="S25" i="1"/>
  <c r="T34" i="1"/>
  <c r="Q34" i="1"/>
  <c r="S34" i="1"/>
  <c r="O34" i="1"/>
  <c r="P34" i="1"/>
  <c r="R34" i="1"/>
  <c r="Q32" i="1"/>
  <c r="T32" i="1"/>
  <c r="S32" i="1"/>
  <c r="R32" i="1"/>
  <c r="O32" i="1"/>
  <c r="P32" i="1"/>
  <c r="Q29" i="1"/>
  <c r="T29" i="1"/>
  <c r="P29" i="1"/>
  <c r="R29" i="1"/>
  <c r="S29" i="1"/>
  <c r="O29" i="1"/>
  <c r="Q31" i="1"/>
  <c r="T31" i="1"/>
  <c r="P31" i="1"/>
  <c r="R31" i="1"/>
  <c r="S31" i="1"/>
  <c r="O31" i="1"/>
  <c r="Q24" i="1"/>
  <c r="T24" i="1"/>
  <c r="S24" i="1"/>
  <c r="O24" i="1"/>
  <c r="R24" i="1"/>
  <c r="P24" i="1"/>
  <c r="T28" i="1"/>
  <c r="Q28" i="1"/>
  <c r="S28" i="1"/>
  <c r="O28" i="1"/>
  <c r="P28" i="1"/>
  <c r="R28" i="1"/>
  <c r="V19" i="1"/>
  <c r="V22" i="1"/>
  <c r="V17" i="1"/>
  <c r="Q11" i="1"/>
  <c r="T11" i="1"/>
  <c r="V13" i="1"/>
  <c r="Q12" i="1"/>
  <c r="T12" i="1"/>
  <c r="Z13" i="1"/>
  <c r="N12" i="1"/>
  <c r="N38" i="1" s="1"/>
  <c r="O12" i="1"/>
  <c r="P12" i="1"/>
  <c r="S12" i="1"/>
  <c r="R12" i="1"/>
  <c r="S11" i="1"/>
  <c r="R11" i="1"/>
  <c r="P11" i="1"/>
  <c r="O11" i="1"/>
  <c r="M38" i="1"/>
  <c r="L38" i="1"/>
  <c r="V24" i="1" l="1"/>
  <c r="V29" i="1"/>
  <c r="V34" i="1"/>
  <c r="V26" i="1"/>
  <c r="V28" i="1"/>
  <c r="V31" i="1"/>
  <c r="V27" i="1"/>
  <c r="V23" i="1"/>
  <c r="V36" i="1"/>
  <c r="V32" i="1"/>
  <c r="T38" i="1"/>
  <c r="V33" i="1"/>
  <c r="U38" i="1"/>
  <c r="Q38" i="1"/>
  <c r="P38" i="1"/>
  <c r="R38" i="1"/>
  <c r="S38" i="1"/>
  <c r="V12" i="1"/>
  <c r="Y12" i="1"/>
  <c r="O38" i="1"/>
  <c r="V38" i="1" s="1"/>
  <c r="V11" i="1"/>
  <c r="X11" i="1"/>
  <c r="V40" i="1" l="1"/>
</calcChain>
</file>

<file path=xl/sharedStrings.xml><?xml version="1.0" encoding="utf-8"?>
<sst xmlns="http://schemas.openxmlformats.org/spreadsheetml/2006/main" count="82" uniqueCount="69">
  <si>
    <t>TITRE DE LA PRODUCTION :</t>
  </si>
  <si>
    <t>REMISE PRÉPARÉE PAR :</t>
  </si>
  <si>
    <t>NOM ET TITRE</t>
  </si>
  <si>
    <t>MAISON DE PRODUCTION :</t>
  </si>
  <si>
    <t>TÉLÉPHONE :</t>
  </si>
  <si>
    <t>DATE :</t>
  </si>
  <si>
    <t>AAAA/MM/JJ</t>
  </si>
  <si>
    <t>TYPE DE PRODUCTION :</t>
  </si>
  <si>
    <t>TÉLÉCOPIEUR :</t>
  </si>
  <si>
    <t>SÉQUENCE DE TRAVAIL DU :</t>
  </si>
  <si>
    <t>COURRIEL :</t>
  </si>
  <si>
    <t>COORDONNÉES DU TECHNICIEN</t>
  </si>
  <si>
    <t>JOURS</t>
  </si>
  <si>
    <t>STATUT*</t>
  </si>
  <si>
    <t>RÉMUNÉRATION</t>
  </si>
  <si>
    <t>DÉDUCTIONS TECHNICIEN</t>
  </si>
  <si>
    <t>NOM</t>
  </si>
  <si>
    <t>PRÉNOM</t>
  </si>
  <si>
    <t>TRAV.</t>
  </si>
  <si>
    <t>AQTIS</t>
  </si>
  <si>
    <t>FISCAL</t>
  </si>
  <si>
    <t>BRUT (A)</t>
  </si>
  <si>
    <t>TOTAL (A+B)</t>
  </si>
  <si>
    <t>REMISES</t>
  </si>
  <si>
    <t>ò</t>
  </si>
  <si>
    <t>TOTAUX :</t>
  </si>
  <si>
    <t>PAGE :</t>
  </si>
  <si>
    <t>DE :</t>
  </si>
  <si>
    <t>NUMÉRO DU CHÈQUE :</t>
  </si>
  <si>
    <t>JUSTIFICATION DU MONTANT ADDITIONNEL (PÉNALITÉ - RETARD - INTÉRÊTS - ETC.) :</t>
  </si>
  <si>
    <r>
      <t>JOURS TRAV.</t>
    </r>
    <r>
      <rPr>
        <sz val="5"/>
        <rFont val="Microsoft Sans Serif"/>
        <family val="2"/>
      </rPr>
      <t xml:space="preserve"> : NOMBRE DE JOURS TRAVAILLÉS PAR LE TECHNICIEN DURANT LA PÉRIODE TRAVAIL.
</t>
    </r>
  </si>
  <si>
    <r>
      <t>+</t>
    </r>
    <r>
      <rPr>
        <b/>
        <sz val="5"/>
        <rFont val="Microsoft Sans Serif"/>
        <family val="2"/>
      </rPr>
      <t xml:space="preserve"> </t>
    </r>
    <r>
      <rPr>
        <sz val="5"/>
        <rFont val="Microsoft Sans Serif"/>
        <family val="2"/>
      </rPr>
      <t>MONTANT ADDITIONNEL :</t>
    </r>
  </si>
  <si>
    <r>
      <t>=</t>
    </r>
    <r>
      <rPr>
        <b/>
        <sz val="5"/>
        <rFont val="Microsoft Sans Serif"/>
        <family val="2"/>
      </rPr>
      <t xml:space="preserve"> </t>
    </r>
    <r>
      <rPr>
        <sz val="5"/>
        <rFont val="Microsoft Sans Serif"/>
        <family val="2"/>
      </rPr>
      <t>CHÈQUE AU NOM DE L'AQTIS :</t>
    </r>
  </si>
  <si>
    <t>No. AQTIS</t>
  </si>
  <si>
    <t>VAC. 4% (B)</t>
  </si>
  <si>
    <t>ASS. T 2.5%</t>
  </si>
  <si>
    <t>REER T 5%</t>
  </si>
  <si>
    <r>
      <t>* STATUT AQTIS</t>
    </r>
    <r>
      <rPr>
        <sz val="5"/>
        <rFont val="Microsoft Sans Serif"/>
        <family val="2"/>
      </rPr>
      <t xml:space="preserve"> :     M = MEMBRE;    P = PERMISSIONNAIRE;    D = MEMBRE DÉMISSIONNAIRE</t>
    </r>
    <r>
      <rPr>
        <b/>
        <sz val="5"/>
        <rFont val="Microsoft Sans Serif"/>
        <family val="2"/>
      </rPr>
      <t/>
    </r>
  </si>
  <si>
    <t>PERMIS 5.5%</t>
  </si>
  <si>
    <t>TOTAL</t>
  </si>
  <si>
    <t>FACTURE</t>
  </si>
  <si>
    <t>COMPAGNIE</t>
  </si>
  <si>
    <t>POUR RÉFÉRENCE SEULEMENT</t>
  </si>
  <si>
    <t>PAIE</t>
  </si>
  <si>
    <t>TECH. EN</t>
  </si>
  <si>
    <t>COT. 3%</t>
  </si>
  <si>
    <t>DATES</t>
  </si>
  <si>
    <t>No. CONTRAT</t>
  </si>
  <si>
    <t>DÉBUT</t>
  </si>
  <si>
    <t>FIN</t>
  </si>
  <si>
    <t>AU :</t>
  </si>
  <si>
    <t>AVANT</t>
  </si>
  <si>
    <t>IMPÔT</t>
  </si>
  <si>
    <t>MONTANT</t>
  </si>
  <si>
    <t>TRAVAILLEUR</t>
  </si>
  <si>
    <t>AUTONOME</t>
  </si>
  <si>
    <t>M</t>
  </si>
  <si>
    <t>P</t>
  </si>
  <si>
    <t>D</t>
  </si>
  <si>
    <t>S</t>
  </si>
  <si>
    <t>A</t>
  </si>
  <si>
    <t>C</t>
  </si>
  <si>
    <r>
      <t>* STATUT FISCAL</t>
    </r>
    <r>
      <rPr>
        <sz val="5"/>
        <rFont val="Microsoft Sans Serif"/>
        <family val="2"/>
      </rPr>
      <t xml:space="preserve"> :   S = SALARIÉ;    A = AUTONOME;    C = COMPAGNIE</t>
    </r>
  </si>
  <si>
    <t>N.A.S.</t>
  </si>
  <si>
    <t>ASS. P 4%</t>
  </si>
  <si>
    <t>Fonds RP 0,25%</t>
  </si>
  <si>
    <t>Fonds RP 0,05%</t>
  </si>
  <si>
    <t>CONTRIBUTIONS PROD.</t>
  </si>
  <si>
    <t xml:space="preserve"> CD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</si>
</sst>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_ ;_ * \(#,##0.00\)\ _$_ ;_ * &quot;-&quot;??_)\ _$_ ;_ @_ "/>
    <numFmt numFmtId="165" formatCode="_-* #,##0.00\ [$€-1]_-;_-* #,##0.00\ [$€-1]\-;_-* &quot;-&quot;??\ [$€-1]_-"/>
    <numFmt numFmtId="166" formatCode="yyyy/mm/dd;@"/>
    <numFmt numFmtId="167" formatCode="000\ 000\ 000"/>
  </numFmts>
  <fonts count="17" x14ac:knownFonts="1">
    <font>
      <sz val="10"/>
      <name val="Arial"/>
    </font>
    <font>
      <sz val="10"/>
      <name val="Arial"/>
      <family val="2"/>
    </font>
    <font>
      <sz val="8"/>
      <name val="Arial"/>
      <family val="2"/>
    </font>
    <font>
      <sz val="8"/>
      <name val="Microsoft Sans Serif"/>
      <family val="2"/>
    </font>
    <font>
      <sz val="12"/>
      <name val="Microsoft Sans Serif"/>
      <family val="2"/>
    </font>
    <font>
      <b/>
      <sz val="12"/>
      <name val="Microsoft Sans Serif"/>
      <family val="2"/>
    </font>
    <font>
      <sz val="5"/>
      <name val="Microsoft Sans Serif"/>
      <family val="2"/>
    </font>
    <font>
      <b/>
      <sz val="8"/>
      <name val="Microsoft Sans Serif"/>
      <family val="2"/>
    </font>
    <font>
      <b/>
      <sz val="8"/>
      <name val="Arial"/>
      <family val="2"/>
    </font>
    <font>
      <sz val="7"/>
      <name val="Microsoft Sans Serif"/>
      <family val="2"/>
    </font>
    <font>
      <sz val="4"/>
      <name val="Microsoft Sans Serif"/>
      <family val="2"/>
    </font>
    <font>
      <b/>
      <sz val="6"/>
      <name val="Microsoft Sans Serif"/>
      <family val="2"/>
    </font>
    <font>
      <b/>
      <sz val="5"/>
      <name val="Microsoft Sans Serif"/>
      <family val="2"/>
    </font>
    <font>
      <b/>
      <sz val="7"/>
      <name val="Microsoft Sans Serif"/>
      <family val="2"/>
    </font>
    <font>
      <sz val="5"/>
      <name val="Arial"/>
      <family val="2"/>
    </font>
    <font>
      <sz val="8"/>
      <name val="Wingdings"/>
      <charset val="2"/>
    </font>
    <font>
      <sz val="6"/>
      <name val="Microsoft Sans Serif"/>
      <family val="2"/>
    </font>
  </fonts>
  <fills count="2">
    <fill>
      <patternFill patternType="none"/>
    </fill>
    <fill>
      <patternFill patternType="gray125"/>
    </fill>
  </fills>
  <borders count="46">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22"/>
      </left>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style="thin">
        <color indexed="64"/>
      </top>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22"/>
      </left>
      <right style="thin">
        <color indexed="64"/>
      </right>
      <top style="medium">
        <color indexed="64"/>
      </top>
      <bottom/>
      <diagonal/>
    </border>
    <border>
      <left style="thin">
        <color indexed="64"/>
      </left>
      <right style="thin">
        <color indexed="64"/>
      </right>
      <top style="medium">
        <color indexed="64"/>
      </top>
      <bottom style="thin">
        <color indexed="22"/>
      </bottom>
      <diagonal/>
    </border>
    <border>
      <left style="thin">
        <color indexed="64"/>
      </left>
      <right style="thin">
        <color indexed="64"/>
      </right>
      <top/>
      <bottom/>
      <diagonal/>
    </border>
    <border>
      <left style="thin">
        <color indexed="22"/>
      </left>
      <right style="thin">
        <color indexed="64"/>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64"/>
      </left>
      <right style="thin">
        <color indexed="64"/>
      </right>
      <top/>
      <bottom style="thin">
        <color indexed="22"/>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style="thin">
        <color indexed="64"/>
      </left>
      <right style="thin">
        <color indexed="22"/>
      </right>
      <top style="medium">
        <color indexed="64"/>
      </top>
      <bottom style="thin">
        <color indexed="22"/>
      </bottom>
      <diagonal/>
    </border>
    <border>
      <left style="thin">
        <color indexed="64"/>
      </left>
      <right/>
      <top style="medium">
        <color indexed="64"/>
      </top>
      <bottom style="thin">
        <color indexed="22"/>
      </bottom>
      <diagonal/>
    </border>
    <border>
      <left/>
      <right style="thin">
        <color indexed="64"/>
      </right>
      <top style="medium">
        <color indexed="64"/>
      </top>
      <bottom style="thin">
        <color indexed="22"/>
      </bottom>
      <diagonal/>
    </border>
    <border>
      <left/>
      <right/>
      <top style="medium">
        <color indexed="64"/>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132">
    <xf numFmtId="0" fontId="0" fillId="0" borderId="0" xfId="0"/>
    <xf numFmtId="0" fontId="3" fillId="0" borderId="0" xfId="0" applyFont="1"/>
    <xf numFmtId="0" fontId="4" fillId="0" borderId="0" xfId="0" applyFont="1"/>
    <xf numFmtId="0" fontId="6" fillId="0" borderId="0" xfId="0" applyFont="1" applyBorder="1" applyAlignment="1">
      <alignment horizontal="right"/>
    </xf>
    <xf numFmtId="0" fontId="4" fillId="0" borderId="0" xfId="0" applyFont="1" applyBorder="1"/>
    <xf numFmtId="0" fontId="11" fillId="0" borderId="0" xfId="0" applyFont="1"/>
    <xf numFmtId="0" fontId="3" fillId="0" borderId="0" xfId="0" applyFont="1" applyAlignment="1">
      <alignment vertical="center"/>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164" fontId="9" fillId="0" borderId="1" xfId="0" applyNumberFormat="1" applyFont="1" applyBorder="1" applyAlignment="1" applyProtection="1">
      <alignment vertical="center"/>
    </xf>
    <xf numFmtId="164" fontId="9" fillId="0" borderId="2" xfId="0" applyNumberFormat="1" applyFont="1" applyBorder="1" applyAlignment="1" applyProtection="1">
      <alignment vertical="center"/>
    </xf>
    <xf numFmtId="164" fontId="9" fillId="0" borderId="4" xfId="0" applyNumberFormat="1" applyFont="1" applyBorder="1" applyAlignment="1" applyProtection="1">
      <alignment vertical="center"/>
    </xf>
    <xf numFmtId="164" fontId="9" fillId="0" borderId="5" xfId="0" applyNumberFormat="1" applyFont="1" applyBorder="1" applyAlignment="1" applyProtection="1">
      <alignment vertical="center"/>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164" fontId="9" fillId="0" borderId="8" xfId="0" applyNumberFormat="1" applyFont="1" applyBorder="1" applyAlignment="1" applyProtection="1">
      <alignment vertical="center"/>
    </xf>
    <xf numFmtId="164" fontId="9" fillId="0" borderId="6" xfId="0" applyNumberFormat="1" applyFont="1" applyBorder="1" applyAlignment="1" applyProtection="1">
      <alignment vertical="center"/>
    </xf>
    <xf numFmtId="164" fontId="9" fillId="0" borderId="9" xfId="0" applyNumberFormat="1" applyFont="1" applyBorder="1" applyAlignment="1" applyProtection="1">
      <alignment vertical="center"/>
    </xf>
    <xf numFmtId="164" fontId="9" fillId="0" borderId="10" xfId="0" applyNumberFormat="1" applyFont="1" applyBorder="1" applyAlignment="1" applyProtection="1">
      <alignment vertical="center"/>
    </xf>
    <xf numFmtId="164" fontId="9" fillId="0" borderId="11" xfId="0" applyNumberFormat="1" applyFont="1" applyBorder="1" applyAlignment="1" applyProtection="1">
      <alignment vertical="center"/>
    </xf>
    <xf numFmtId="164" fontId="9" fillId="0" borderId="12" xfId="0" applyNumberFormat="1" applyFont="1" applyBorder="1" applyAlignment="1" applyProtection="1">
      <alignment vertical="center"/>
    </xf>
    <xf numFmtId="164" fontId="9" fillId="0" borderId="13" xfId="0" applyNumberFormat="1" applyFont="1" applyBorder="1" applyAlignment="1" applyProtection="1">
      <alignment vertical="center"/>
    </xf>
    <xf numFmtId="164" fontId="9" fillId="0" borderId="14" xfId="0" applyNumberFormat="1" applyFont="1" applyBorder="1" applyAlignment="1" applyProtection="1">
      <alignment vertical="center"/>
    </xf>
    <xf numFmtId="164" fontId="9" fillId="0" borderId="15" xfId="0" applyNumberFormat="1" applyFont="1" applyBorder="1" applyAlignment="1" applyProtection="1">
      <alignment vertical="center"/>
    </xf>
    <xf numFmtId="164" fontId="9" fillId="0" borderId="16" xfId="0" applyNumberFormat="1" applyFont="1" applyBorder="1" applyAlignment="1" applyProtection="1">
      <alignment vertical="center"/>
    </xf>
    <xf numFmtId="0" fontId="3" fillId="0" borderId="17" xfId="0" applyFont="1" applyBorder="1" applyAlignment="1" applyProtection="1">
      <alignment horizontal="center" vertical="center"/>
      <protection locked="0"/>
    </xf>
    <xf numFmtId="164" fontId="9" fillId="0" borderId="16" xfId="0" applyNumberFormat="1" applyFont="1" applyBorder="1" applyAlignment="1" applyProtection="1">
      <alignment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3" fillId="0" borderId="17" xfId="0" applyFont="1" applyBorder="1" applyAlignment="1" applyProtection="1">
      <alignment horizontal="center"/>
      <protection locked="0"/>
    </xf>
    <xf numFmtId="0" fontId="6" fillId="0" borderId="0" xfId="0" applyFont="1"/>
    <xf numFmtId="0" fontId="14" fillId="0" borderId="0" xfId="0" applyFont="1"/>
    <xf numFmtId="0" fontId="3" fillId="0" borderId="1"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2" fillId="0" borderId="0" xfId="0" applyFont="1" applyBorder="1" applyAlignment="1" applyProtection="1">
      <alignment horizontal="left" vertical="center"/>
      <protection locked="0"/>
    </xf>
    <xf numFmtId="0" fontId="14" fillId="0" borderId="0" xfId="0" applyFont="1" applyBorder="1"/>
    <xf numFmtId="0" fontId="16" fillId="0" borderId="0" xfId="0" applyFont="1" applyAlignment="1">
      <alignment horizontal="center"/>
    </xf>
    <xf numFmtId="164" fontId="9" fillId="0" borderId="19" xfId="0" applyNumberFormat="1" applyFont="1" applyBorder="1" applyAlignment="1" applyProtection="1">
      <alignment vertical="center"/>
    </xf>
    <xf numFmtId="164" fontId="9" fillId="0" borderId="20" xfId="0" applyNumberFormat="1" applyFont="1" applyBorder="1" applyAlignment="1" applyProtection="1">
      <alignment vertical="center"/>
    </xf>
    <xf numFmtId="49" fontId="7" fillId="0" borderId="0" xfId="0" applyNumberFormat="1" applyFont="1" applyBorder="1" applyAlignment="1">
      <alignment horizontal="right"/>
    </xf>
    <xf numFmtId="164" fontId="9" fillId="0" borderId="21" xfId="0" applyNumberFormat="1" applyFont="1" applyBorder="1" applyAlignment="1" applyProtection="1">
      <alignment vertical="center"/>
    </xf>
    <xf numFmtId="166" fontId="7" fillId="0" borderId="0" xfId="0" applyNumberFormat="1" applyFont="1" applyBorder="1" applyAlignment="1" applyProtection="1">
      <alignment horizontal="center" vertical="center"/>
      <protection locked="0"/>
    </xf>
    <xf numFmtId="166" fontId="9" fillId="0" borderId="22" xfId="0" applyNumberFormat="1" applyFont="1" applyBorder="1" applyAlignment="1" applyProtection="1">
      <alignment horizontal="center" vertical="center"/>
      <protection locked="0"/>
    </xf>
    <xf numFmtId="166" fontId="9" fillId="0" borderId="1" xfId="0" applyNumberFormat="1" applyFont="1" applyBorder="1" applyAlignment="1" applyProtection="1">
      <alignment horizontal="center" vertical="center"/>
      <protection locked="0"/>
    </xf>
    <xf numFmtId="166" fontId="9" fillId="0" borderId="23" xfId="0" applyNumberFormat="1" applyFont="1" applyBorder="1" applyAlignment="1" applyProtection="1">
      <alignment horizontal="center" vertical="center"/>
      <protection locked="0"/>
    </xf>
    <xf numFmtId="166" fontId="9" fillId="0" borderId="8" xfId="0" applyNumberFormat="1" applyFont="1" applyBorder="1" applyAlignment="1" applyProtection="1">
      <alignment horizontal="center" vertical="center"/>
      <protection locked="0"/>
    </xf>
    <xf numFmtId="0" fontId="0" fillId="0" borderId="0" xfId="0" applyAlignment="1">
      <alignment horizontal="center"/>
    </xf>
    <xf numFmtId="0" fontId="3" fillId="0" borderId="2" xfId="0" applyNumberFormat="1" applyFont="1" applyBorder="1" applyAlignment="1" applyProtection="1">
      <alignment horizontal="center" vertical="center"/>
      <protection locked="0"/>
    </xf>
    <xf numFmtId="0" fontId="3" fillId="0" borderId="6" xfId="0" applyNumberFormat="1"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167" fontId="3" fillId="0" borderId="2" xfId="0" applyNumberFormat="1" applyFont="1" applyBorder="1" applyAlignment="1" applyProtection="1">
      <alignment horizontal="left" vertical="center"/>
      <protection locked="0"/>
    </xf>
    <xf numFmtId="167" fontId="3" fillId="0" borderId="6" xfId="0" applyNumberFormat="1" applyFont="1" applyBorder="1" applyAlignment="1" applyProtection="1">
      <alignment horizontal="left" vertical="center"/>
      <protection locked="0"/>
    </xf>
    <xf numFmtId="0" fontId="16" fillId="0" borderId="0" xfId="0" applyFont="1" applyAlignment="1">
      <alignment horizontal="left" vertical="top"/>
    </xf>
    <xf numFmtId="0" fontId="4" fillId="0" borderId="0" xfId="0" applyFont="1" applyProtection="1">
      <protection locked="0"/>
    </xf>
    <xf numFmtId="0" fontId="5" fillId="0" borderId="0" xfId="0" applyFont="1" applyAlignment="1" applyProtection="1">
      <alignment horizontal="center"/>
      <protection locked="0"/>
    </xf>
    <xf numFmtId="0" fontId="6" fillId="0" borderId="0" xfId="0" applyFont="1" applyBorder="1" applyAlignment="1" applyProtection="1">
      <alignment horizontal="right"/>
      <protection locked="0"/>
    </xf>
    <xf numFmtId="0" fontId="4" fillId="0" borderId="0" xfId="0" applyFont="1" applyBorder="1" applyProtection="1">
      <protection locked="0"/>
    </xf>
    <xf numFmtId="0" fontId="3" fillId="0" borderId="0" xfId="0" applyFont="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6" fillId="0" borderId="0" xfId="0" applyFont="1" applyBorder="1" applyAlignment="1" applyProtection="1">
      <alignment horizontal="left" vertical="top"/>
      <protection locked="0"/>
    </xf>
    <xf numFmtId="0" fontId="16" fillId="0" borderId="0" xfId="0" applyFont="1" applyBorder="1" applyAlignment="1" applyProtection="1">
      <alignment horizontal="right"/>
      <protection locked="0"/>
    </xf>
    <xf numFmtId="0" fontId="16" fillId="0" borderId="0" xfId="0" applyFont="1" applyBorder="1" applyProtection="1">
      <protection locked="0"/>
    </xf>
    <xf numFmtId="0" fontId="16" fillId="0" borderId="0" xfId="0" applyFont="1" applyAlignment="1" applyProtection="1">
      <alignment horizontal="right"/>
      <protection locked="0"/>
    </xf>
    <xf numFmtId="0" fontId="6" fillId="0" borderId="21" xfId="0" applyFont="1" applyBorder="1" applyAlignment="1" applyProtection="1">
      <alignment vertical="top"/>
      <protection locked="0"/>
    </xf>
    <xf numFmtId="0" fontId="6" fillId="0" borderId="0" xfId="0" applyFont="1" applyBorder="1" applyAlignment="1" applyProtection="1">
      <alignment vertical="top"/>
      <protection locked="0"/>
    </xf>
    <xf numFmtId="0" fontId="16" fillId="0" borderId="0" xfId="0" applyFont="1" applyProtection="1">
      <protection locked="0"/>
    </xf>
    <xf numFmtId="0" fontId="6" fillId="0" borderId="24" xfId="0" applyFont="1" applyBorder="1" applyAlignment="1" applyProtection="1">
      <alignment horizontal="left" vertical="top"/>
      <protection locked="0"/>
    </xf>
    <xf numFmtId="0" fontId="11" fillId="0" borderId="25" xfId="0" applyFont="1" applyBorder="1" applyAlignment="1" applyProtection="1">
      <alignment horizontal="center"/>
      <protection locked="0"/>
    </xf>
    <xf numFmtId="0" fontId="6" fillId="0" borderId="26" xfId="0" applyFont="1" applyBorder="1" applyAlignment="1" applyProtection="1">
      <protection locked="0"/>
    </xf>
    <xf numFmtId="0" fontId="11" fillId="0" borderId="27" xfId="0" applyFont="1" applyBorder="1" applyAlignment="1" applyProtection="1">
      <alignment horizontal="center"/>
      <protection locked="0"/>
    </xf>
    <xf numFmtId="0" fontId="11" fillId="0" borderId="0" xfId="0" applyFont="1" applyProtection="1">
      <protection locked="0"/>
    </xf>
    <xf numFmtId="0" fontId="11" fillId="0" borderId="28"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0" xfId="0" applyFont="1" applyAlignment="1" applyProtection="1">
      <alignment horizontal="center"/>
      <protection locked="0"/>
    </xf>
    <xf numFmtId="0" fontId="11" fillId="0" borderId="32" xfId="0" applyFont="1" applyBorder="1" applyAlignment="1" applyProtection="1">
      <alignment horizontal="center"/>
      <protection locked="0"/>
    </xf>
    <xf numFmtId="164" fontId="9" fillId="0" borderId="2" xfId="0" applyNumberFormat="1" applyFont="1" applyBorder="1" applyAlignment="1" applyProtection="1">
      <alignment vertical="center"/>
      <protection locked="0"/>
    </xf>
    <xf numFmtId="164" fontId="9" fillId="0" borderId="6" xfId="0" applyNumberFormat="1" applyFont="1" applyBorder="1" applyAlignment="1" applyProtection="1">
      <alignment vertical="center"/>
      <protection locked="0"/>
    </xf>
    <xf numFmtId="0" fontId="12" fillId="0" borderId="21" xfId="0" applyFont="1" applyBorder="1" applyAlignment="1" applyProtection="1">
      <protection locked="0"/>
    </xf>
    <xf numFmtId="0" fontId="12" fillId="0" borderId="0" xfId="0" applyFont="1" applyBorder="1" applyAlignment="1" applyProtection="1">
      <protection locked="0"/>
    </xf>
    <xf numFmtId="0" fontId="14" fillId="0" borderId="0" xfId="0" applyFont="1" applyBorder="1" applyAlignment="1" applyProtection="1">
      <alignment vertical="center" wrapText="1"/>
      <protection locked="0"/>
    </xf>
    <xf numFmtId="0" fontId="4" fillId="0" borderId="0" xfId="0" applyFont="1" applyBorder="1" applyAlignment="1" applyProtection="1">
      <alignment horizontal="center"/>
      <protection locked="0"/>
    </xf>
    <xf numFmtId="0" fontId="15" fillId="0" borderId="33"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0" fillId="0" borderId="0" xfId="0" applyAlignment="1" applyProtection="1">
      <alignment vertical="top"/>
      <protection locked="0"/>
    </xf>
    <xf numFmtId="0" fontId="0" fillId="0" borderId="0" xfId="0" applyBorder="1" applyAlignment="1" applyProtection="1">
      <alignment vertical="center" wrapText="1"/>
      <protection locked="0"/>
    </xf>
    <xf numFmtId="0" fontId="13" fillId="0" borderId="34" xfId="0" applyFont="1" applyBorder="1" applyAlignment="1" applyProtection="1">
      <alignment horizontal="right"/>
      <protection locked="0"/>
    </xf>
    <xf numFmtId="0" fontId="12" fillId="0" borderId="0" xfId="0" applyFont="1" applyAlignment="1" applyProtection="1">
      <alignment vertical="top"/>
      <protection locked="0"/>
    </xf>
    <xf numFmtId="0" fontId="0" fillId="0" borderId="0" xfId="0" applyBorder="1" applyAlignment="1" applyProtection="1">
      <alignment horizontal="right"/>
      <protection locked="0"/>
    </xf>
    <xf numFmtId="0" fontId="0" fillId="0" borderId="0" xfId="0" applyBorder="1" applyAlignment="1" applyProtection="1">
      <protection locked="0"/>
    </xf>
    <xf numFmtId="0" fontId="4" fillId="0" borderId="21" xfId="0" applyFont="1" applyBorder="1" applyProtection="1">
      <protection locked="0"/>
    </xf>
    <xf numFmtId="49" fontId="7" fillId="0" borderId="35" xfId="0" applyNumberFormat="1" applyFont="1" applyBorder="1" applyAlignment="1" applyProtection="1">
      <alignment horizontal="right"/>
      <protection locked="0"/>
    </xf>
    <xf numFmtId="0" fontId="10" fillId="0" borderId="0" xfId="0" applyFont="1" applyBorder="1" applyAlignment="1" applyProtection="1">
      <protection locked="0"/>
    </xf>
    <xf numFmtId="0" fontId="6" fillId="0" borderId="0" xfId="0" applyFont="1" applyAlignment="1" applyProtection="1">
      <alignment horizontal="right"/>
      <protection locked="0"/>
    </xf>
    <xf numFmtId="49" fontId="7" fillId="0" borderId="34" xfId="0" applyNumberFormat="1" applyFont="1" applyBorder="1" applyAlignment="1" applyProtection="1">
      <alignment horizontal="right"/>
      <protection locked="0"/>
    </xf>
    <xf numFmtId="0" fontId="3" fillId="0" borderId="0" xfId="0" applyFont="1" applyAlignment="1" applyProtection="1">
      <alignment vertical="center"/>
    </xf>
    <xf numFmtId="164" fontId="9" fillId="0" borderId="3" xfId="0" applyNumberFormat="1" applyFont="1" applyBorder="1" applyAlignment="1" applyProtection="1">
      <alignment vertical="center"/>
    </xf>
    <xf numFmtId="164" fontId="9" fillId="0" borderId="7" xfId="0" applyNumberFormat="1" applyFont="1" applyBorder="1" applyAlignment="1" applyProtection="1">
      <alignment vertical="center"/>
    </xf>
    <xf numFmtId="0" fontId="11" fillId="0" borderId="40"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6" fillId="0" borderId="43" xfId="0" applyFont="1" applyBorder="1" applyAlignment="1" applyProtection="1">
      <alignment horizontal="center"/>
      <protection locked="0"/>
    </xf>
    <xf numFmtId="0" fontId="16" fillId="0" borderId="44" xfId="0" applyFont="1" applyBorder="1" applyAlignment="1" applyProtection="1">
      <alignment horizontal="center"/>
      <protection locked="0"/>
    </xf>
    <xf numFmtId="0" fontId="16" fillId="0" borderId="45" xfId="0" applyFont="1" applyBorder="1" applyAlignment="1" applyProtection="1">
      <alignment horizontal="center"/>
      <protection locked="0"/>
    </xf>
    <xf numFmtId="0" fontId="0" fillId="0" borderId="33" xfId="0" applyBorder="1" applyProtection="1">
      <protection locked="0"/>
    </xf>
    <xf numFmtId="0" fontId="11" fillId="0" borderId="3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0" borderId="33" xfId="0" applyFont="1" applyBorder="1" applyAlignment="1" applyProtection="1">
      <alignment horizontal="left" vertical="center"/>
      <protection locked="0"/>
    </xf>
    <xf numFmtId="0" fontId="8" fillId="0" borderId="33" xfId="0" applyFont="1" applyBorder="1" applyAlignment="1" applyProtection="1">
      <alignment vertical="center"/>
      <protection locked="0"/>
    </xf>
    <xf numFmtId="0" fontId="7" fillId="0" borderId="33" xfId="0" applyNumberFormat="1" applyFont="1" applyBorder="1" applyAlignment="1" applyProtection="1">
      <alignment vertical="center"/>
      <protection locked="0"/>
    </xf>
    <xf numFmtId="166" fontId="7" fillId="0" borderId="33" xfId="0" applyNumberFormat="1" applyFont="1" applyBorder="1" applyAlignment="1" applyProtection="1">
      <alignment horizontal="left" vertical="center"/>
      <protection locked="0"/>
    </xf>
    <xf numFmtId="0" fontId="11" fillId="0" borderId="39" xfId="0" applyFont="1" applyBorder="1" applyAlignment="1" applyProtection="1">
      <alignment horizontal="center"/>
      <protection locked="0"/>
    </xf>
    <xf numFmtId="0" fontId="7" fillId="0" borderId="33" xfId="0" applyFont="1" applyBorder="1" applyAlignment="1" applyProtection="1">
      <alignment horizontal="center" vertical="center"/>
      <protection locked="0"/>
    </xf>
    <xf numFmtId="166" fontId="7" fillId="0" borderId="33" xfId="0" applyNumberFormat="1" applyFont="1" applyBorder="1" applyAlignment="1" applyProtection="1">
      <alignment horizontal="center" vertical="center"/>
      <protection locked="0"/>
    </xf>
    <xf numFmtId="0" fontId="16" fillId="0" borderId="30" xfId="0" applyFont="1" applyBorder="1" applyAlignment="1" applyProtection="1">
      <alignment horizontal="center"/>
    </xf>
    <xf numFmtId="0" fontId="16" fillId="0" borderId="31" xfId="0" applyFont="1" applyBorder="1" applyAlignment="1" applyProtection="1">
      <alignment horizontal="center"/>
    </xf>
    <xf numFmtId="0" fontId="16" fillId="0" borderId="1" xfId="0" applyFont="1" applyBorder="1" applyAlignment="1" applyProtection="1">
      <alignment horizontal="center"/>
    </xf>
    <xf numFmtId="0" fontId="16" fillId="0" borderId="2" xfId="0" applyFont="1" applyBorder="1" applyAlignment="1" applyProtection="1">
      <alignment horizontal="center"/>
    </xf>
    <xf numFmtId="0" fontId="16" fillId="0" borderId="4" xfId="0" applyFont="1" applyFill="1" applyBorder="1" applyAlignment="1" applyProtection="1">
      <alignment horizontal="center"/>
    </xf>
    <xf numFmtId="0" fontId="16" fillId="0" borderId="3" xfId="0" applyFont="1" applyBorder="1" applyAlignment="1" applyProtection="1">
      <alignment horizontal="center"/>
    </xf>
  </cellXfs>
  <cellStyles count="2">
    <cellStyle name="Euro"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3645</xdr:colOff>
      <xdr:row>0</xdr:row>
      <xdr:rowOff>171450</xdr:rowOff>
    </xdr:from>
    <xdr:to>
      <xdr:col>1</xdr:col>
      <xdr:colOff>684623</xdr:colOff>
      <xdr:row>7</xdr:row>
      <xdr:rowOff>95250</xdr:rowOff>
    </xdr:to>
    <xdr:grpSp>
      <xdr:nvGrpSpPr>
        <xdr:cNvPr id="1377" name="Group 8">
          <a:extLst>
            <a:ext uri="{FF2B5EF4-FFF2-40B4-BE49-F238E27FC236}">
              <a16:creationId xmlns:a16="http://schemas.microsoft.com/office/drawing/2014/main" id="{00000000-0008-0000-0000-000061050000}"/>
            </a:ext>
          </a:extLst>
        </xdr:cNvPr>
        <xdr:cNvGrpSpPr>
          <a:grpSpLocks/>
        </xdr:cNvGrpSpPr>
      </xdr:nvGrpSpPr>
      <xdr:grpSpPr bwMode="auto">
        <a:xfrm>
          <a:off x="3645" y="171450"/>
          <a:ext cx="1662053" cy="1133475"/>
          <a:chOff x="-18" y="0"/>
          <a:chExt cx="191" cy="119"/>
        </a:xfrm>
      </xdr:grpSpPr>
      <xdr:pic>
        <xdr:nvPicPr>
          <xdr:cNvPr id="1378" name="Picture 1" descr="LogoAQTIS_PMS">
            <a:extLst>
              <a:ext uri="{FF2B5EF4-FFF2-40B4-BE49-F238E27FC236}">
                <a16:creationId xmlns:a16="http://schemas.microsoft.com/office/drawing/2014/main" id="{00000000-0008-0000-0000-00006205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 y="59"/>
            <a:ext cx="129" cy="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8" y="0"/>
            <a:ext cx="191" cy="58"/>
          </a:xfrm>
          <a:prstGeom prst="rect">
            <a:avLst/>
          </a:prstGeom>
          <a:noFill/>
          <a:ln w="9525">
            <a:noFill/>
            <a:miter lim="800000"/>
            <a:headEnd/>
            <a:tailEnd/>
          </a:ln>
        </xdr:spPr>
        <xdr:txBody>
          <a:bodyPr wrap="square" lIns="27432" tIns="27432" rIns="27432" bIns="0" anchor="t" upright="1">
            <a:spAutoFit/>
          </a:bodyPr>
          <a:lstStyle/>
          <a:p>
            <a:pPr algn="ctr" rtl="0">
              <a:defRPr sz="1000"/>
            </a:pPr>
            <a:r>
              <a:rPr lang="fr-CA" sz="1200" b="1" i="0" u="none" strike="noStrike" baseline="0">
                <a:solidFill>
                  <a:srgbClr val="000000"/>
                </a:solidFill>
                <a:latin typeface="Microsoft Sans Serif"/>
                <a:cs typeface="Microsoft Sans Serif"/>
              </a:rPr>
              <a:t>FORMULAIRE</a:t>
            </a:r>
          </a:p>
          <a:p>
            <a:pPr algn="ctr" rtl="0">
              <a:defRPr sz="1000"/>
            </a:pPr>
            <a:r>
              <a:rPr lang="fr-CA" sz="1200" b="1" i="0" u="none" strike="noStrike" baseline="0">
                <a:solidFill>
                  <a:srgbClr val="000000"/>
                </a:solidFill>
                <a:latin typeface="Microsoft Sans Serif"/>
                <a:cs typeface="Microsoft Sans Serif"/>
              </a:rPr>
              <a:t>REMISE     TÉLÉVISION</a:t>
            </a: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1"/>
  <sheetViews>
    <sheetView showGridLines="0" showZeros="0" tabSelected="1" zoomScaleNormal="100" zoomScaleSheetLayoutView="50" workbookViewId="0">
      <pane xSplit="10" ySplit="10" topLeftCell="K26" activePane="bottomRight" state="frozen"/>
      <selection pane="topRight" activeCell="K1" sqref="K1"/>
      <selection pane="bottomLeft" activeCell="A11" sqref="A11"/>
      <selection pane="bottomRight" activeCell="V10" sqref="V10"/>
    </sheetView>
  </sheetViews>
  <sheetFormatPr baseColWidth="10" defaultRowHeight="15.75" x14ac:dyDescent="0.25"/>
  <cols>
    <col min="1" max="2" width="14.7109375" style="2" customWidth="1"/>
    <col min="3" max="3" width="9.7109375" style="2" customWidth="1"/>
    <col min="4" max="4" width="7.7109375" style="2" customWidth="1"/>
    <col min="5" max="5" width="8.7109375" style="2" customWidth="1"/>
    <col min="6" max="7" width="7.7109375" style="2" customWidth="1"/>
    <col min="8" max="8" width="4.140625" style="2" bestFit="1" customWidth="1"/>
    <col min="9" max="10" width="4.28515625" style="2" customWidth="1"/>
    <col min="11" max="11" width="9.7109375" style="2" customWidth="1"/>
    <col min="12" max="12" width="8.7109375" style="2" customWidth="1"/>
    <col min="13" max="13" width="9.7109375" style="2" customWidth="1"/>
    <col min="14" max="20" width="8.7109375" style="2" customWidth="1"/>
    <col min="21" max="21" width="9.42578125" style="2" customWidth="1"/>
    <col min="22" max="22" width="8.7109375" style="2" customWidth="1"/>
    <col min="23" max="23" width="2.7109375" style="2" customWidth="1"/>
    <col min="24" max="24" width="9.85546875" style="2" customWidth="1"/>
    <col min="25" max="26" width="9.7109375" style="2" customWidth="1"/>
    <col min="27" max="16384" width="11.42578125" style="2"/>
  </cols>
  <sheetData>
    <row r="1" spans="1:26" x14ac:dyDescent="0.25">
      <c r="A1" s="58"/>
      <c r="B1" s="59"/>
      <c r="C1" s="60" t="s">
        <v>0</v>
      </c>
      <c r="D1" s="124"/>
      <c r="E1" s="124"/>
      <c r="F1" s="124"/>
      <c r="G1" s="124"/>
      <c r="H1" s="124"/>
      <c r="I1" s="124"/>
      <c r="J1" s="124"/>
      <c r="K1" s="124"/>
      <c r="L1" s="124"/>
      <c r="M1" s="61"/>
      <c r="N1" s="60" t="s">
        <v>1</v>
      </c>
      <c r="O1" s="119"/>
      <c r="P1" s="120"/>
      <c r="Q1" s="120"/>
      <c r="R1" s="120"/>
      <c r="S1" s="120"/>
      <c r="T1" s="120"/>
      <c r="U1" s="120"/>
      <c r="V1" s="120"/>
      <c r="W1" s="58"/>
      <c r="X1" s="58"/>
      <c r="Y1" s="58"/>
      <c r="Z1" s="58"/>
    </row>
    <row r="2" spans="1:26" s="1" customFormat="1" ht="10.5" customHeight="1" x14ac:dyDescent="0.15">
      <c r="A2" s="62"/>
      <c r="B2" s="62"/>
      <c r="C2" s="63"/>
      <c r="D2" s="62"/>
      <c r="E2" s="64"/>
      <c r="F2" s="64"/>
      <c r="G2" s="64"/>
      <c r="H2" s="64"/>
      <c r="I2" s="63"/>
      <c r="J2" s="63"/>
      <c r="K2" s="63"/>
      <c r="L2" s="63"/>
      <c r="M2" s="63"/>
      <c r="N2" s="63"/>
      <c r="O2" s="65" t="s">
        <v>2</v>
      </c>
      <c r="P2" s="62"/>
      <c r="Q2" s="62"/>
      <c r="R2" s="63"/>
      <c r="S2" s="63"/>
      <c r="T2" s="63"/>
      <c r="U2" s="62"/>
      <c r="V2" s="63"/>
      <c r="W2" s="62"/>
      <c r="X2" s="62"/>
      <c r="Y2" s="62"/>
      <c r="Z2" s="62"/>
    </row>
    <row r="3" spans="1:26" x14ac:dyDescent="0.25">
      <c r="A3" s="58"/>
      <c r="B3" s="58"/>
      <c r="C3" s="66" t="s">
        <v>3</v>
      </c>
      <c r="D3" s="124"/>
      <c r="E3" s="124"/>
      <c r="F3" s="124"/>
      <c r="G3" s="124"/>
      <c r="H3" s="124"/>
      <c r="I3" s="124"/>
      <c r="J3" s="124"/>
      <c r="K3" s="124"/>
      <c r="L3" s="124"/>
      <c r="M3" s="61"/>
      <c r="N3" s="66" t="s">
        <v>4</v>
      </c>
      <c r="O3" s="121"/>
      <c r="P3" s="121"/>
      <c r="Q3" s="121"/>
      <c r="R3" s="121"/>
      <c r="S3" s="66" t="s">
        <v>5</v>
      </c>
      <c r="T3" s="66"/>
      <c r="U3" s="122"/>
      <c r="V3" s="122"/>
      <c r="W3" s="58"/>
      <c r="X3" s="58"/>
      <c r="Y3" s="58"/>
      <c r="Z3" s="58"/>
    </row>
    <row r="4" spans="1:26" s="1" customFormat="1" ht="10.5" customHeight="1" x14ac:dyDescent="0.15">
      <c r="A4" s="62"/>
      <c r="B4" s="62"/>
      <c r="C4" s="66"/>
      <c r="D4" s="62"/>
      <c r="E4" s="63"/>
      <c r="F4" s="63"/>
      <c r="G4" s="63"/>
      <c r="H4" s="63"/>
      <c r="I4" s="63"/>
      <c r="J4" s="63"/>
      <c r="K4" s="63"/>
      <c r="L4" s="63"/>
      <c r="M4" s="63"/>
      <c r="N4" s="67"/>
      <c r="O4" s="63"/>
      <c r="P4" s="63"/>
      <c r="Q4" s="63"/>
      <c r="R4" s="63"/>
      <c r="S4" s="63"/>
      <c r="T4" s="63"/>
      <c r="U4" s="65" t="s">
        <v>6</v>
      </c>
      <c r="V4" s="62"/>
      <c r="W4" s="62"/>
      <c r="X4" s="62"/>
      <c r="Y4" s="62"/>
      <c r="Z4" s="62"/>
    </row>
    <row r="5" spans="1:26" x14ac:dyDescent="0.25">
      <c r="A5" s="58"/>
      <c r="B5" s="58"/>
      <c r="C5" s="66" t="s">
        <v>7</v>
      </c>
      <c r="D5" s="124"/>
      <c r="E5" s="124"/>
      <c r="F5" s="124"/>
      <c r="G5" s="124"/>
      <c r="H5" s="124"/>
      <c r="I5" s="124"/>
      <c r="J5" s="124"/>
      <c r="K5" s="124"/>
      <c r="L5" s="124"/>
      <c r="M5" s="61"/>
      <c r="N5" s="68" t="s">
        <v>8</v>
      </c>
      <c r="O5" s="121"/>
      <c r="P5" s="121"/>
      <c r="Q5" s="121"/>
      <c r="R5" s="121"/>
      <c r="S5" s="58"/>
      <c r="T5" s="58"/>
      <c r="U5" s="58"/>
      <c r="V5" s="58"/>
      <c r="W5" s="58"/>
      <c r="X5" s="58"/>
      <c r="Y5" s="58"/>
      <c r="Z5" s="58"/>
    </row>
    <row r="6" spans="1:26" s="1" customFormat="1" ht="10.5" customHeight="1" thickBot="1" x14ac:dyDescent="0.2">
      <c r="A6" s="62"/>
      <c r="B6" s="62"/>
      <c r="C6" s="67"/>
      <c r="D6" s="69"/>
      <c r="E6" s="69"/>
      <c r="F6" s="70"/>
      <c r="G6" s="70"/>
      <c r="H6" s="62"/>
      <c r="I6" s="63"/>
      <c r="J6" s="63"/>
      <c r="K6" s="63"/>
      <c r="L6" s="63"/>
      <c r="M6" s="63"/>
      <c r="N6" s="71"/>
      <c r="O6" s="62"/>
      <c r="P6" s="62"/>
      <c r="Q6" s="62"/>
      <c r="R6" s="62"/>
      <c r="S6" s="62"/>
      <c r="T6" s="62"/>
      <c r="U6" s="62"/>
      <c r="V6" s="62"/>
      <c r="W6" s="62"/>
      <c r="X6" s="62"/>
      <c r="Y6" s="62"/>
      <c r="Z6" s="62"/>
    </row>
    <row r="7" spans="1:26" ht="16.5" thickBot="1" x14ac:dyDescent="0.3">
      <c r="A7" s="58"/>
      <c r="B7" s="58"/>
      <c r="C7" s="66" t="s">
        <v>9</v>
      </c>
      <c r="D7" s="125"/>
      <c r="E7" s="125"/>
      <c r="F7" s="45"/>
      <c r="G7" s="66" t="s">
        <v>50</v>
      </c>
      <c r="H7" s="125"/>
      <c r="I7" s="125"/>
      <c r="J7" s="125"/>
      <c r="K7" s="125"/>
      <c r="L7" s="58"/>
      <c r="M7" s="61"/>
      <c r="N7" s="68" t="s">
        <v>10</v>
      </c>
      <c r="O7" s="116"/>
      <c r="P7" s="116"/>
      <c r="Q7" s="116"/>
      <c r="R7" s="116"/>
      <c r="S7" s="116"/>
      <c r="T7" s="116"/>
      <c r="U7" s="116"/>
      <c r="V7" s="116"/>
      <c r="W7" s="58"/>
      <c r="X7" s="113" t="s">
        <v>42</v>
      </c>
      <c r="Y7" s="114"/>
      <c r="Z7" s="115"/>
    </row>
    <row r="8" spans="1:26" s="1" customFormat="1" ht="10.5" customHeight="1" thickBot="1" x14ac:dyDescent="0.2">
      <c r="A8" s="62"/>
      <c r="B8" s="62"/>
      <c r="C8" s="62"/>
      <c r="D8" s="70" t="s">
        <v>6</v>
      </c>
      <c r="E8" s="63"/>
      <c r="F8" s="63"/>
      <c r="G8" s="63"/>
      <c r="H8" s="72" t="s">
        <v>6</v>
      </c>
      <c r="I8" s="72"/>
      <c r="J8" s="63"/>
      <c r="K8" s="62"/>
      <c r="L8" s="62"/>
      <c r="M8" s="63"/>
      <c r="N8" s="63"/>
      <c r="O8" s="63"/>
      <c r="P8" s="63"/>
      <c r="Q8" s="63"/>
      <c r="R8" s="63"/>
      <c r="S8" s="62"/>
      <c r="T8" s="62"/>
      <c r="U8" s="62"/>
      <c r="V8" s="62"/>
      <c r="W8" s="62"/>
      <c r="X8" s="73" t="s">
        <v>43</v>
      </c>
      <c r="Y8" s="73" t="s">
        <v>53</v>
      </c>
      <c r="Z8" s="73" t="s">
        <v>40</v>
      </c>
    </row>
    <row r="9" spans="1:26" s="5" customFormat="1" ht="9.9499999999999993" customHeight="1" x14ac:dyDescent="0.15">
      <c r="A9" s="109" t="s">
        <v>11</v>
      </c>
      <c r="B9" s="111"/>
      <c r="C9" s="111"/>
      <c r="D9" s="111"/>
      <c r="E9" s="110"/>
      <c r="F9" s="109" t="s">
        <v>46</v>
      </c>
      <c r="G9" s="112"/>
      <c r="H9" s="74" t="s">
        <v>12</v>
      </c>
      <c r="I9" s="109" t="s">
        <v>13</v>
      </c>
      <c r="J9" s="110"/>
      <c r="K9" s="109" t="s">
        <v>14</v>
      </c>
      <c r="L9" s="111"/>
      <c r="M9" s="110"/>
      <c r="N9" s="112" t="s">
        <v>15</v>
      </c>
      <c r="O9" s="117"/>
      <c r="P9" s="117"/>
      <c r="Q9" s="118"/>
      <c r="R9" s="118"/>
      <c r="S9" s="123" t="s">
        <v>67</v>
      </c>
      <c r="T9" s="111"/>
      <c r="U9" s="118"/>
      <c r="V9" s="75" t="s">
        <v>23</v>
      </c>
      <c r="W9" s="76"/>
      <c r="X9" s="77" t="s">
        <v>51</v>
      </c>
      <c r="Y9" s="77" t="s">
        <v>54</v>
      </c>
      <c r="Z9" s="77" t="s">
        <v>44</v>
      </c>
    </row>
    <row r="10" spans="1:26" s="40" customFormat="1" ht="8.25" customHeight="1" x14ac:dyDescent="0.15">
      <c r="A10" s="78" t="s">
        <v>16</v>
      </c>
      <c r="B10" s="79" t="s">
        <v>17</v>
      </c>
      <c r="C10" s="79" t="s">
        <v>63</v>
      </c>
      <c r="D10" s="79" t="s">
        <v>33</v>
      </c>
      <c r="E10" s="80" t="s">
        <v>47</v>
      </c>
      <c r="F10" s="81" t="s">
        <v>48</v>
      </c>
      <c r="G10" s="80" t="s">
        <v>49</v>
      </c>
      <c r="H10" s="82" t="s">
        <v>18</v>
      </c>
      <c r="I10" s="81" t="s">
        <v>19</v>
      </c>
      <c r="J10" s="83" t="s">
        <v>20</v>
      </c>
      <c r="K10" s="81" t="s">
        <v>21</v>
      </c>
      <c r="L10" s="126" t="s">
        <v>34</v>
      </c>
      <c r="M10" s="131" t="s">
        <v>22</v>
      </c>
      <c r="N10" s="127" t="s">
        <v>38</v>
      </c>
      <c r="O10" s="128" t="s">
        <v>45</v>
      </c>
      <c r="P10" s="128" t="s">
        <v>35</v>
      </c>
      <c r="Q10" s="129" t="s">
        <v>66</v>
      </c>
      <c r="R10" s="129" t="s">
        <v>36</v>
      </c>
      <c r="S10" s="130" t="s">
        <v>64</v>
      </c>
      <c r="T10" s="129" t="s">
        <v>65</v>
      </c>
      <c r="U10" s="129" t="s">
        <v>68</v>
      </c>
      <c r="V10" s="84" t="s">
        <v>39</v>
      </c>
      <c r="W10" s="85"/>
      <c r="X10" s="86" t="s">
        <v>52</v>
      </c>
      <c r="Y10" s="86" t="s">
        <v>55</v>
      </c>
      <c r="Z10" s="86" t="s">
        <v>41</v>
      </c>
    </row>
    <row r="11" spans="1:26" s="6" customFormat="1" ht="15.75" customHeight="1" x14ac:dyDescent="0.2">
      <c r="A11" s="53"/>
      <c r="B11" s="7"/>
      <c r="C11" s="55"/>
      <c r="D11" s="33"/>
      <c r="E11" s="51"/>
      <c r="F11" s="46"/>
      <c r="G11" s="47"/>
      <c r="H11" s="8"/>
      <c r="I11" s="35"/>
      <c r="J11" s="8"/>
      <c r="K11" s="87"/>
      <c r="L11" s="9">
        <f t="shared" ref="L11:L30" si="0">IF(J11="s",K11*0.04,0)</f>
        <v>0</v>
      </c>
      <c r="M11" s="41">
        <f t="shared" ref="M11:M30" si="1">K11+L11</f>
        <v>0</v>
      </c>
      <c r="N11" s="11">
        <f>ROUND(IF(OR(I11="p",I11="d"),M11*0.055,0),2)</f>
        <v>0</v>
      </c>
      <c r="O11" s="9">
        <f>ROUND((M11*0.03),2)</f>
        <v>0</v>
      </c>
      <c r="P11" s="9">
        <f>ROUND((M11*0.025),2)</f>
        <v>0</v>
      </c>
      <c r="Q11" s="9">
        <f>ROUND((M11*0.0005),2)</f>
        <v>0</v>
      </c>
      <c r="R11" s="10">
        <f>ROUND((M11*0.05),2)</f>
        <v>0</v>
      </c>
      <c r="S11" s="11">
        <f>ROUND((M11*0.04),2)</f>
        <v>0</v>
      </c>
      <c r="T11" s="9">
        <f>ROUND((M11*0.0025),2)</f>
        <v>0</v>
      </c>
      <c r="U11" s="107">
        <f>ROUND((M11*0.055),2)</f>
        <v>0</v>
      </c>
      <c r="V11" s="12">
        <f>SUM(N11+O11+P11+Q11+R11+S11+T11+U11)</f>
        <v>0</v>
      </c>
      <c r="W11" s="106"/>
      <c r="X11" s="12">
        <f>IF(J11="S",(M11-N11-O11-P11-Q11-R11),0)</f>
        <v>0</v>
      </c>
      <c r="Y11" s="12">
        <f>IF(J11="A",M11-N11-O11-P11-Q11-R11,0)</f>
        <v>0</v>
      </c>
      <c r="Z11" s="12">
        <f>IF(J11="C",(((M11*1.09)*1.14975)-N11-O11-P11-Q11-R11-S11-U11),0)</f>
        <v>0</v>
      </c>
    </row>
    <row r="12" spans="1:26" s="6" customFormat="1" ht="15.75" customHeight="1" x14ac:dyDescent="0.2">
      <c r="A12" s="53"/>
      <c r="B12" s="7"/>
      <c r="C12" s="55"/>
      <c r="D12" s="33"/>
      <c r="E12" s="51"/>
      <c r="F12" s="46"/>
      <c r="G12" s="47"/>
      <c r="H12" s="8"/>
      <c r="I12" s="35"/>
      <c r="J12" s="8"/>
      <c r="K12" s="87"/>
      <c r="L12" s="9">
        <f t="shared" si="0"/>
        <v>0</v>
      </c>
      <c r="M12" s="41">
        <f t="shared" si="1"/>
        <v>0</v>
      </c>
      <c r="N12" s="11">
        <f t="shared" ref="N12:N36" si="2">ROUND(IF(OR(I12="p",I12="d"),M12*0.055,0),2)</f>
        <v>0</v>
      </c>
      <c r="O12" s="9">
        <f t="shared" ref="O12:O36" si="3">ROUND((M12*0.03),2)</f>
        <v>0</v>
      </c>
      <c r="P12" s="9">
        <f t="shared" ref="P12:P36" si="4">ROUND((M12*0.025),2)</f>
        <v>0</v>
      </c>
      <c r="Q12" s="9">
        <f t="shared" ref="Q12:Q36" si="5">ROUND((M12*0.0005),2)</f>
        <v>0</v>
      </c>
      <c r="R12" s="10">
        <f t="shared" ref="R12:R36" si="6">ROUND((M12*0.05),2)</f>
        <v>0</v>
      </c>
      <c r="S12" s="11">
        <f t="shared" ref="S12:S36" si="7">ROUND((M12*0.04),2)</f>
        <v>0</v>
      </c>
      <c r="T12" s="9">
        <f t="shared" ref="T12:T36" si="8">ROUND((M12*0.0025),2)</f>
        <v>0</v>
      </c>
      <c r="U12" s="107">
        <f t="shared" ref="U12:U36" si="9">ROUND((M12*0.055),2)</f>
        <v>0</v>
      </c>
      <c r="V12" s="12">
        <f t="shared" ref="V12:V36" si="10">SUM(N12+O12+P12+Q12+R12+S12+T12+U12)</f>
        <v>0</v>
      </c>
      <c r="W12" s="106"/>
      <c r="X12" s="12">
        <f t="shared" ref="X12:X36" si="11">IF(J12="S",(M12-N12-O12-P12-Q12-R12),0)</f>
        <v>0</v>
      </c>
      <c r="Y12" s="12">
        <f t="shared" ref="Y12:Y36" si="12">IF(J12="A",M12-N12-O12-P12-Q12-R12,0)</f>
        <v>0</v>
      </c>
      <c r="Z12" s="12">
        <f t="shared" ref="Z12:Z36" si="13">IF(J12="C",(((M12*1.09)*1.14975)-N12-O12-P12-Q12-R12-S12-U12),0)</f>
        <v>0</v>
      </c>
    </row>
    <row r="13" spans="1:26" s="6" customFormat="1" ht="15.75" customHeight="1" x14ac:dyDescent="0.2">
      <c r="A13" s="53"/>
      <c r="B13" s="7"/>
      <c r="C13" s="55"/>
      <c r="D13" s="33"/>
      <c r="E13" s="51"/>
      <c r="F13" s="46"/>
      <c r="G13" s="47"/>
      <c r="H13" s="8"/>
      <c r="I13" s="35"/>
      <c r="J13" s="8"/>
      <c r="K13" s="87"/>
      <c r="L13" s="9">
        <f t="shared" ref="L13:L22" si="14">IF(J13="s",K13*0.04,0)</f>
        <v>0</v>
      </c>
      <c r="M13" s="41">
        <f t="shared" ref="M13:M22" si="15">K13+L13</f>
        <v>0</v>
      </c>
      <c r="N13" s="11">
        <f t="shared" si="2"/>
        <v>0</v>
      </c>
      <c r="O13" s="9">
        <f t="shared" si="3"/>
        <v>0</v>
      </c>
      <c r="P13" s="9">
        <f t="shared" si="4"/>
        <v>0</v>
      </c>
      <c r="Q13" s="9">
        <f t="shared" si="5"/>
        <v>0</v>
      </c>
      <c r="R13" s="10">
        <f t="shared" si="6"/>
        <v>0</v>
      </c>
      <c r="S13" s="11">
        <f t="shared" si="7"/>
        <v>0</v>
      </c>
      <c r="T13" s="9">
        <f t="shared" si="8"/>
        <v>0</v>
      </c>
      <c r="U13" s="107">
        <f t="shared" si="9"/>
        <v>0</v>
      </c>
      <c r="V13" s="12">
        <f t="shared" si="10"/>
        <v>0</v>
      </c>
      <c r="W13" s="106"/>
      <c r="X13" s="12">
        <f t="shared" si="11"/>
        <v>0</v>
      </c>
      <c r="Y13" s="12">
        <f t="shared" si="12"/>
        <v>0</v>
      </c>
      <c r="Z13" s="12">
        <f t="shared" si="13"/>
        <v>0</v>
      </c>
    </row>
    <row r="14" spans="1:26" s="6" customFormat="1" ht="15.75" customHeight="1" x14ac:dyDescent="0.2">
      <c r="A14" s="53"/>
      <c r="B14" s="7"/>
      <c r="C14" s="55"/>
      <c r="D14" s="33"/>
      <c r="E14" s="51"/>
      <c r="F14" s="46"/>
      <c r="G14" s="47"/>
      <c r="H14" s="8"/>
      <c r="I14" s="35"/>
      <c r="J14" s="8"/>
      <c r="K14" s="87"/>
      <c r="L14" s="9">
        <f t="shared" si="14"/>
        <v>0</v>
      </c>
      <c r="M14" s="41">
        <f t="shared" si="15"/>
        <v>0</v>
      </c>
      <c r="N14" s="11">
        <f t="shared" si="2"/>
        <v>0</v>
      </c>
      <c r="O14" s="9">
        <f t="shared" si="3"/>
        <v>0</v>
      </c>
      <c r="P14" s="9">
        <f t="shared" si="4"/>
        <v>0</v>
      </c>
      <c r="Q14" s="9">
        <f t="shared" si="5"/>
        <v>0</v>
      </c>
      <c r="R14" s="10">
        <f t="shared" si="6"/>
        <v>0</v>
      </c>
      <c r="S14" s="11">
        <f t="shared" si="7"/>
        <v>0</v>
      </c>
      <c r="T14" s="9">
        <f t="shared" si="8"/>
        <v>0</v>
      </c>
      <c r="U14" s="107">
        <f t="shared" si="9"/>
        <v>0</v>
      </c>
      <c r="V14" s="12">
        <f t="shared" si="10"/>
        <v>0</v>
      </c>
      <c r="W14" s="106"/>
      <c r="X14" s="12">
        <f t="shared" si="11"/>
        <v>0</v>
      </c>
      <c r="Y14" s="12">
        <f t="shared" si="12"/>
        <v>0</v>
      </c>
      <c r="Z14" s="12">
        <f t="shared" si="13"/>
        <v>0</v>
      </c>
    </row>
    <row r="15" spans="1:26" s="6" customFormat="1" ht="15.75" customHeight="1" x14ac:dyDescent="0.2">
      <c r="A15" s="53"/>
      <c r="B15" s="7"/>
      <c r="C15" s="55"/>
      <c r="D15" s="33"/>
      <c r="E15" s="51"/>
      <c r="F15" s="46"/>
      <c r="G15" s="47"/>
      <c r="H15" s="8"/>
      <c r="I15" s="35"/>
      <c r="J15" s="8"/>
      <c r="K15" s="87"/>
      <c r="L15" s="9">
        <f t="shared" si="14"/>
        <v>0</v>
      </c>
      <c r="M15" s="41">
        <f t="shared" si="15"/>
        <v>0</v>
      </c>
      <c r="N15" s="11">
        <f t="shared" si="2"/>
        <v>0</v>
      </c>
      <c r="O15" s="9">
        <f t="shared" si="3"/>
        <v>0</v>
      </c>
      <c r="P15" s="9">
        <f t="shared" si="4"/>
        <v>0</v>
      </c>
      <c r="Q15" s="9">
        <f t="shared" si="5"/>
        <v>0</v>
      </c>
      <c r="R15" s="10">
        <f t="shared" si="6"/>
        <v>0</v>
      </c>
      <c r="S15" s="11">
        <f t="shared" si="7"/>
        <v>0</v>
      </c>
      <c r="T15" s="9">
        <f t="shared" si="8"/>
        <v>0</v>
      </c>
      <c r="U15" s="107">
        <f t="shared" si="9"/>
        <v>0</v>
      </c>
      <c r="V15" s="12">
        <f t="shared" si="10"/>
        <v>0</v>
      </c>
      <c r="W15" s="106"/>
      <c r="X15" s="12">
        <f t="shared" si="11"/>
        <v>0</v>
      </c>
      <c r="Y15" s="12">
        <f t="shared" si="12"/>
        <v>0</v>
      </c>
      <c r="Z15" s="12">
        <f t="shared" si="13"/>
        <v>0</v>
      </c>
    </row>
    <row r="16" spans="1:26" s="6" customFormat="1" ht="15.75" customHeight="1" x14ac:dyDescent="0.2">
      <c r="A16" s="53"/>
      <c r="B16" s="7"/>
      <c r="C16" s="55"/>
      <c r="D16" s="33"/>
      <c r="E16" s="51"/>
      <c r="F16" s="46"/>
      <c r="G16" s="47"/>
      <c r="H16" s="8"/>
      <c r="I16" s="35"/>
      <c r="J16" s="8"/>
      <c r="K16" s="87"/>
      <c r="L16" s="9">
        <f t="shared" si="14"/>
        <v>0</v>
      </c>
      <c r="M16" s="41">
        <f t="shared" si="15"/>
        <v>0</v>
      </c>
      <c r="N16" s="11">
        <f t="shared" si="2"/>
        <v>0</v>
      </c>
      <c r="O16" s="9">
        <f t="shared" si="3"/>
        <v>0</v>
      </c>
      <c r="P16" s="9">
        <f t="shared" si="4"/>
        <v>0</v>
      </c>
      <c r="Q16" s="9">
        <f t="shared" si="5"/>
        <v>0</v>
      </c>
      <c r="R16" s="10">
        <f t="shared" si="6"/>
        <v>0</v>
      </c>
      <c r="S16" s="11">
        <f t="shared" si="7"/>
        <v>0</v>
      </c>
      <c r="T16" s="9">
        <f t="shared" si="8"/>
        <v>0</v>
      </c>
      <c r="U16" s="107">
        <f t="shared" si="9"/>
        <v>0</v>
      </c>
      <c r="V16" s="12">
        <f t="shared" si="10"/>
        <v>0</v>
      </c>
      <c r="W16" s="106"/>
      <c r="X16" s="12">
        <f t="shared" si="11"/>
        <v>0</v>
      </c>
      <c r="Y16" s="12">
        <f t="shared" si="12"/>
        <v>0</v>
      </c>
      <c r="Z16" s="12">
        <f t="shared" si="13"/>
        <v>0</v>
      </c>
    </row>
    <row r="17" spans="1:26" s="6" customFormat="1" ht="15.75" customHeight="1" x14ac:dyDescent="0.2">
      <c r="A17" s="53"/>
      <c r="B17" s="7"/>
      <c r="C17" s="55"/>
      <c r="D17" s="33"/>
      <c r="E17" s="51"/>
      <c r="F17" s="46"/>
      <c r="G17" s="47"/>
      <c r="H17" s="8"/>
      <c r="I17" s="35"/>
      <c r="J17" s="8"/>
      <c r="K17" s="87"/>
      <c r="L17" s="9">
        <f t="shared" si="14"/>
        <v>0</v>
      </c>
      <c r="M17" s="41">
        <f t="shared" si="15"/>
        <v>0</v>
      </c>
      <c r="N17" s="11">
        <f t="shared" si="2"/>
        <v>0</v>
      </c>
      <c r="O17" s="9">
        <f t="shared" si="3"/>
        <v>0</v>
      </c>
      <c r="P17" s="9">
        <f t="shared" si="4"/>
        <v>0</v>
      </c>
      <c r="Q17" s="9">
        <f t="shared" si="5"/>
        <v>0</v>
      </c>
      <c r="R17" s="10">
        <f t="shared" si="6"/>
        <v>0</v>
      </c>
      <c r="S17" s="11">
        <f t="shared" si="7"/>
        <v>0</v>
      </c>
      <c r="T17" s="9">
        <f t="shared" si="8"/>
        <v>0</v>
      </c>
      <c r="U17" s="107">
        <f t="shared" si="9"/>
        <v>0</v>
      </c>
      <c r="V17" s="12">
        <f t="shared" si="10"/>
        <v>0</v>
      </c>
      <c r="W17" s="106"/>
      <c r="X17" s="12">
        <f t="shared" si="11"/>
        <v>0</v>
      </c>
      <c r="Y17" s="12">
        <f t="shared" si="12"/>
        <v>0</v>
      </c>
      <c r="Z17" s="12">
        <f t="shared" si="13"/>
        <v>0</v>
      </c>
    </row>
    <row r="18" spans="1:26" s="6" customFormat="1" ht="15.75" customHeight="1" x14ac:dyDescent="0.2">
      <c r="A18" s="53"/>
      <c r="B18" s="7"/>
      <c r="C18" s="55"/>
      <c r="D18" s="33"/>
      <c r="E18" s="51"/>
      <c r="F18" s="46"/>
      <c r="G18" s="47"/>
      <c r="H18" s="8"/>
      <c r="I18" s="35"/>
      <c r="J18" s="8"/>
      <c r="K18" s="87"/>
      <c r="L18" s="9">
        <f t="shared" ref="L18" si="16">IF(J18="s",K18*0.04,0)</f>
        <v>0</v>
      </c>
      <c r="M18" s="41">
        <f t="shared" ref="M18" si="17">K18+L18</f>
        <v>0</v>
      </c>
      <c r="N18" s="11">
        <f t="shared" si="2"/>
        <v>0</v>
      </c>
      <c r="O18" s="9">
        <f t="shared" si="3"/>
        <v>0</v>
      </c>
      <c r="P18" s="9">
        <f t="shared" si="4"/>
        <v>0</v>
      </c>
      <c r="Q18" s="9">
        <f t="shared" si="5"/>
        <v>0</v>
      </c>
      <c r="R18" s="10">
        <f t="shared" si="6"/>
        <v>0</v>
      </c>
      <c r="S18" s="11">
        <f t="shared" si="7"/>
        <v>0</v>
      </c>
      <c r="T18" s="9">
        <f t="shared" si="8"/>
        <v>0</v>
      </c>
      <c r="U18" s="107">
        <f t="shared" si="9"/>
        <v>0</v>
      </c>
      <c r="V18" s="12">
        <f t="shared" si="10"/>
        <v>0</v>
      </c>
      <c r="W18" s="106"/>
      <c r="X18" s="12">
        <f t="shared" si="11"/>
        <v>0</v>
      </c>
      <c r="Y18" s="12">
        <f t="shared" si="12"/>
        <v>0</v>
      </c>
      <c r="Z18" s="12">
        <f t="shared" si="13"/>
        <v>0</v>
      </c>
    </row>
    <row r="19" spans="1:26" s="6" customFormat="1" ht="15.75" customHeight="1" x14ac:dyDescent="0.2">
      <c r="A19" s="53"/>
      <c r="B19" s="7"/>
      <c r="C19" s="55"/>
      <c r="D19" s="33"/>
      <c r="E19" s="51"/>
      <c r="F19" s="46"/>
      <c r="G19" s="47"/>
      <c r="H19" s="8"/>
      <c r="I19" s="35"/>
      <c r="J19" s="8"/>
      <c r="K19" s="87"/>
      <c r="L19" s="9">
        <f t="shared" si="14"/>
        <v>0</v>
      </c>
      <c r="M19" s="41">
        <f t="shared" si="15"/>
        <v>0</v>
      </c>
      <c r="N19" s="11">
        <f t="shared" si="2"/>
        <v>0</v>
      </c>
      <c r="O19" s="9">
        <f t="shared" si="3"/>
        <v>0</v>
      </c>
      <c r="P19" s="9">
        <f t="shared" si="4"/>
        <v>0</v>
      </c>
      <c r="Q19" s="9">
        <f t="shared" si="5"/>
        <v>0</v>
      </c>
      <c r="R19" s="10">
        <f t="shared" si="6"/>
        <v>0</v>
      </c>
      <c r="S19" s="11">
        <f t="shared" si="7"/>
        <v>0</v>
      </c>
      <c r="T19" s="9">
        <f t="shared" si="8"/>
        <v>0</v>
      </c>
      <c r="U19" s="107">
        <f t="shared" si="9"/>
        <v>0</v>
      </c>
      <c r="V19" s="12">
        <f t="shared" si="10"/>
        <v>0</v>
      </c>
      <c r="W19" s="106"/>
      <c r="X19" s="12">
        <f t="shared" si="11"/>
        <v>0</v>
      </c>
      <c r="Y19" s="12">
        <f t="shared" si="12"/>
        <v>0</v>
      </c>
      <c r="Z19" s="12">
        <f t="shared" si="13"/>
        <v>0</v>
      </c>
    </row>
    <row r="20" spans="1:26" s="6" customFormat="1" ht="15.75" customHeight="1" x14ac:dyDescent="0.2">
      <c r="A20" s="53"/>
      <c r="B20" s="7"/>
      <c r="C20" s="55"/>
      <c r="D20" s="33"/>
      <c r="E20" s="51"/>
      <c r="F20" s="46"/>
      <c r="G20" s="47"/>
      <c r="H20" s="8"/>
      <c r="I20" s="35"/>
      <c r="J20" s="8"/>
      <c r="K20" s="87"/>
      <c r="L20" s="9">
        <f t="shared" si="14"/>
        <v>0</v>
      </c>
      <c r="M20" s="41">
        <f t="shared" si="15"/>
        <v>0</v>
      </c>
      <c r="N20" s="11">
        <f t="shared" si="2"/>
        <v>0</v>
      </c>
      <c r="O20" s="9">
        <f t="shared" si="3"/>
        <v>0</v>
      </c>
      <c r="P20" s="9">
        <f t="shared" si="4"/>
        <v>0</v>
      </c>
      <c r="Q20" s="9">
        <f t="shared" si="5"/>
        <v>0</v>
      </c>
      <c r="R20" s="10">
        <f t="shared" si="6"/>
        <v>0</v>
      </c>
      <c r="S20" s="11">
        <f t="shared" si="7"/>
        <v>0</v>
      </c>
      <c r="T20" s="9">
        <f t="shared" si="8"/>
        <v>0</v>
      </c>
      <c r="U20" s="107">
        <f t="shared" si="9"/>
        <v>0</v>
      </c>
      <c r="V20" s="12">
        <f t="shared" si="10"/>
        <v>0</v>
      </c>
      <c r="W20" s="106"/>
      <c r="X20" s="12">
        <f t="shared" si="11"/>
        <v>0</v>
      </c>
      <c r="Y20" s="12">
        <f t="shared" si="12"/>
        <v>0</v>
      </c>
      <c r="Z20" s="12">
        <f t="shared" si="13"/>
        <v>0</v>
      </c>
    </row>
    <row r="21" spans="1:26" s="6" customFormat="1" ht="15.75" customHeight="1" x14ac:dyDescent="0.2">
      <c r="A21" s="53"/>
      <c r="B21" s="7"/>
      <c r="C21" s="55"/>
      <c r="D21" s="33"/>
      <c r="E21" s="51"/>
      <c r="F21" s="46"/>
      <c r="G21" s="47"/>
      <c r="H21" s="8"/>
      <c r="I21" s="35"/>
      <c r="J21" s="8"/>
      <c r="K21" s="87"/>
      <c r="L21" s="9">
        <f t="shared" si="14"/>
        <v>0</v>
      </c>
      <c r="M21" s="41">
        <f t="shared" si="15"/>
        <v>0</v>
      </c>
      <c r="N21" s="11">
        <f t="shared" si="2"/>
        <v>0</v>
      </c>
      <c r="O21" s="9">
        <f t="shared" si="3"/>
        <v>0</v>
      </c>
      <c r="P21" s="9">
        <f t="shared" si="4"/>
        <v>0</v>
      </c>
      <c r="Q21" s="9">
        <f t="shared" si="5"/>
        <v>0</v>
      </c>
      <c r="R21" s="10">
        <f t="shared" si="6"/>
        <v>0</v>
      </c>
      <c r="S21" s="11">
        <f t="shared" si="7"/>
        <v>0</v>
      </c>
      <c r="T21" s="9">
        <f t="shared" si="8"/>
        <v>0</v>
      </c>
      <c r="U21" s="107">
        <f t="shared" si="9"/>
        <v>0</v>
      </c>
      <c r="V21" s="12">
        <f t="shared" si="10"/>
        <v>0</v>
      </c>
      <c r="W21" s="106"/>
      <c r="X21" s="12">
        <f t="shared" si="11"/>
        <v>0</v>
      </c>
      <c r="Y21" s="12">
        <f t="shared" si="12"/>
        <v>0</v>
      </c>
      <c r="Z21" s="12">
        <f t="shared" si="13"/>
        <v>0</v>
      </c>
    </row>
    <row r="22" spans="1:26" s="6" customFormat="1" ht="15.75" customHeight="1" x14ac:dyDescent="0.2">
      <c r="A22" s="53"/>
      <c r="B22" s="7"/>
      <c r="C22" s="55"/>
      <c r="D22" s="33"/>
      <c r="E22" s="51"/>
      <c r="F22" s="46"/>
      <c r="G22" s="47"/>
      <c r="H22" s="8"/>
      <c r="I22" s="35"/>
      <c r="J22" s="8"/>
      <c r="K22" s="87"/>
      <c r="L22" s="9">
        <f t="shared" si="14"/>
        <v>0</v>
      </c>
      <c r="M22" s="41">
        <f t="shared" si="15"/>
        <v>0</v>
      </c>
      <c r="N22" s="11">
        <f t="shared" si="2"/>
        <v>0</v>
      </c>
      <c r="O22" s="9">
        <f t="shared" si="3"/>
        <v>0</v>
      </c>
      <c r="P22" s="9">
        <f t="shared" si="4"/>
        <v>0</v>
      </c>
      <c r="Q22" s="9">
        <f t="shared" si="5"/>
        <v>0</v>
      </c>
      <c r="R22" s="10">
        <f t="shared" si="6"/>
        <v>0</v>
      </c>
      <c r="S22" s="11">
        <f t="shared" si="7"/>
        <v>0</v>
      </c>
      <c r="T22" s="9">
        <f t="shared" si="8"/>
        <v>0</v>
      </c>
      <c r="U22" s="107">
        <f t="shared" si="9"/>
        <v>0</v>
      </c>
      <c r="V22" s="12">
        <f t="shared" si="10"/>
        <v>0</v>
      </c>
      <c r="W22" s="106"/>
      <c r="X22" s="12">
        <f t="shared" si="11"/>
        <v>0</v>
      </c>
      <c r="Y22" s="12">
        <f t="shared" si="12"/>
        <v>0</v>
      </c>
      <c r="Z22" s="12">
        <f t="shared" si="13"/>
        <v>0</v>
      </c>
    </row>
    <row r="23" spans="1:26" s="6" customFormat="1" ht="15.75" customHeight="1" x14ac:dyDescent="0.2">
      <c r="A23" s="53"/>
      <c r="B23" s="7"/>
      <c r="C23" s="55"/>
      <c r="D23" s="33"/>
      <c r="E23" s="51"/>
      <c r="F23" s="46"/>
      <c r="G23" s="47"/>
      <c r="H23" s="8"/>
      <c r="I23" s="35"/>
      <c r="J23" s="8"/>
      <c r="K23" s="87"/>
      <c r="L23" s="9">
        <f t="shared" si="0"/>
        <v>0</v>
      </c>
      <c r="M23" s="41">
        <f t="shared" si="1"/>
        <v>0</v>
      </c>
      <c r="N23" s="11">
        <f t="shared" si="2"/>
        <v>0</v>
      </c>
      <c r="O23" s="9">
        <f t="shared" si="3"/>
        <v>0</v>
      </c>
      <c r="P23" s="9">
        <f t="shared" si="4"/>
        <v>0</v>
      </c>
      <c r="Q23" s="9">
        <f t="shared" si="5"/>
        <v>0</v>
      </c>
      <c r="R23" s="10">
        <f t="shared" si="6"/>
        <v>0</v>
      </c>
      <c r="S23" s="11">
        <f t="shared" si="7"/>
        <v>0</v>
      </c>
      <c r="T23" s="9">
        <f t="shared" si="8"/>
        <v>0</v>
      </c>
      <c r="U23" s="107">
        <f t="shared" si="9"/>
        <v>0</v>
      </c>
      <c r="V23" s="12">
        <f t="shared" si="10"/>
        <v>0</v>
      </c>
      <c r="W23" s="106"/>
      <c r="X23" s="12">
        <f t="shared" si="11"/>
        <v>0</v>
      </c>
      <c r="Y23" s="12">
        <f t="shared" si="12"/>
        <v>0</v>
      </c>
      <c r="Z23" s="12">
        <f t="shared" si="13"/>
        <v>0</v>
      </c>
    </row>
    <row r="24" spans="1:26" s="6" customFormat="1" ht="15.75" customHeight="1" x14ac:dyDescent="0.2">
      <c r="A24" s="53"/>
      <c r="B24" s="7"/>
      <c r="C24" s="55"/>
      <c r="D24" s="33"/>
      <c r="E24" s="51"/>
      <c r="F24" s="46"/>
      <c r="G24" s="47"/>
      <c r="H24" s="8"/>
      <c r="I24" s="35"/>
      <c r="J24" s="8"/>
      <c r="K24" s="87"/>
      <c r="L24" s="9">
        <f t="shared" si="0"/>
        <v>0</v>
      </c>
      <c r="M24" s="41">
        <f t="shared" si="1"/>
        <v>0</v>
      </c>
      <c r="N24" s="11">
        <f t="shared" si="2"/>
        <v>0</v>
      </c>
      <c r="O24" s="9">
        <f t="shared" si="3"/>
        <v>0</v>
      </c>
      <c r="P24" s="9">
        <f t="shared" si="4"/>
        <v>0</v>
      </c>
      <c r="Q24" s="9">
        <f t="shared" si="5"/>
        <v>0</v>
      </c>
      <c r="R24" s="10">
        <f t="shared" si="6"/>
        <v>0</v>
      </c>
      <c r="S24" s="11">
        <f t="shared" si="7"/>
        <v>0</v>
      </c>
      <c r="T24" s="9">
        <f t="shared" si="8"/>
        <v>0</v>
      </c>
      <c r="U24" s="107">
        <f t="shared" si="9"/>
        <v>0</v>
      </c>
      <c r="V24" s="12">
        <f t="shared" si="10"/>
        <v>0</v>
      </c>
      <c r="W24" s="106"/>
      <c r="X24" s="12">
        <f t="shared" si="11"/>
        <v>0</v>
      </c>
      <c r="Y24" s="12">
        <f t="shared" si="12"/>
        <v>0</v>
      </c>
      <c r="Z24" s="12">
        <f t="shared" si="13"/>
        <v>0</v>
      </c>
    </row>
    <row r="25" spans="1:26" s="6" customFormat="1" ht="15.75" customHeight="1" x14ac:dyDescent="0.2">
      <c r="A25" s="53"/>
      <c r="B25" s="7"/>
      <c r="C25" s="55"/>
      <c r="D25" s="33"/>
      <c r="E25" s="51"/>
      <c r="F25" s="46"/>
      <c r="G25" s="47"/>
      <c r="H25" s="8"/>
      <c r="I25" s="35"/>
      <c r="J25" s="8"/>
      <c r="K25" s="87"/>
      <c r="L25" s="9">
        <f t="shared" si="0"/>
        <v>0</v>
      </c>
      <c r="M25" s="41">
        <f t="shared" si="1"/>
        <v>0</v>
      </c>
      <c r="N25" s="11">
        <f t="shared" si="2"/>
        <v>0</v>
      </c>
      <c r="O25" s="9">
        <f t="shared" si="3"/>
        <v>0</v>
      </c>
      <c r="P25" s="9">
        <f t="shared" si="4"/>
        <v>0</v>
      </c>
      <c r="Q25" s="9">
        <f t="shared" si="5"/>
        <v>0</v>
      </c>
      <c r="R25" s="10">
        <f t="shared" si="6"/>
        <v>0</v>
      </c>
      <c r="S25" s="11">
        <f t="shared" si="7"/>
        <v>0</v>
      </c>
      <c r="T25" s="9">
        <f t="shared" si="8"/>
        <v>0</v>
      </c>
      <c r="U25" s="107">
        <f t="shared" si="9"/>
        <v>0</v>
      </c>
      <c r="V25" s="12">
        <f t="shared" si="10"/>
        <v>0</v>
      </c>
      <c r="W25" s="106"/>
      <c r="X25" s="12">
        <f t="shared" si="11"/>
        <v>0</v>
      </c>
      <c r="Y25" s="12">
        <f t="shared" si="12"/>
        <v>0</v>
      </c>
      <c r="Z25" s="12">
        <f t="shared" si="13"/>
        <v>0</v>
      </c>
    </row>
    <row r="26" spans="1:26" s="6" customFormat="1" ht="15.75" customHeight="1" x14ac:dyDescent="0.2">
      <c r="A26" s="53"/>
      <c r="B26" s="7"/>
      <c r="C26" s="55"/>
      <c r="D26" s="33"/>
      <c r="E26" s="51"/>
      <c r="F26" s="46"/>
      <c r="G26" s="47"/>
      <c r="H26" s="8"/>
      <c r="I26" s="35"/>
      <c r="J26" s="8"/>
      <c r="K26" s="87"/>
      <c r="L26" s="9">
        <f t="shared" si="0"/>
        <v>0</v>
      </c>
      <c r="M26" s="41">
        <f t="shared" si="1"/>
        <v>0</v>
      </c>
      <c r="N26" s="11">
        <f t="shared" si="2"/>
        <v>0</v>
      </c>
      <c r="O26" s="9">
        <f t="shared" si="3"/>
        <v>0</v>
      </c>
      <c r="P26" s="9">
        <f t="shared" si="4"/>
        <v>0</v>
      </c>
      <c r="Q26" s="9">
        <f t="shared" si="5"/>
        <v>0</v>
      </c>
      <c r="R26" s="10">
        <f t="shared" si="6"/>
        <v>0</v>
      </c>
      <c r="S26" s="11">
        <f t="shared" si="7"/>
        <v>0</v>
      </c>
      <c r="T26" s="9">
        <f t="shared" si="8"/>
        <v>0</v>
      </c>
      <c r="U26" s="107">
        <f t="shared" si="9"/>
        <v>0</v>
      </c>
      <c r="V26" s="12">
        <f t="shared" si="10"/>
        <v>0</v>
      </c>
      <c r="W26" s="106"/>
      <c r="X26" s="12">
        <f t="shared" si="11"/>
        <v>0</v>
      </c>
      <c r="Y26" s="12">
        <f t="shared" si="12"/>
        <v>0</v>
      </c>
      <c r="Z26" s="12">
        <f t="shared" si="13"/>
        <v>0</v>
      </c>
    </row>
    <row r="27" spans="1:26" s="6" customFormat="1" ht="15.75" customHeight="1" x14ac:dyDescent="0.2">
      <c r="A27" s="53"/>
      <c r="B27" s="7"/>
      <c r="C27" s="55"/>
      <c r="D27" s="33"/>
      <c r="E27" s="51"/>
      <c r="F27" s="46"/>
      <c r="G27" s="47"/>
      <c r="H27" s="8"/>
      <c r="I27" s="35"/>
      <c r="J27" s="8"/>
      <c r="K27" s="87"/>
      <c r="L27" s="9">
        <f t="shared" si="0"/>
        <v>0</v>
      </c>
      <c r="M27" s="41">
        <f t="shared" si="1"/>
        <v>0</v>
      </c>
      <c r="N27" s="11">
        <f t="shared" si="2"/>
        <v>0</v>
      </c>
      <c r="O27" s="9">
        <f t="shared" si="3"/>
        <v>0</v>
      </c>
      <c r="P27" s="9">
        <f t="shared" si="4"/>
        <v>0</v>
      </c>
      <c r="Q27" s="9">
        <f t="shared" si="5"/>
        <v>0</v>
      </c>
      <c r="R27" s="10">
        <f t="shared" si="6"/>
        <v>0</v>
      </c>
      <c r="S27" s="11">
        <f t="shared" si="7"/>
        <v>0</v>
      </c>
      <c r="T27" s="9">
        <f t="shared" si="8"/>
        <v>0</v>
      </c>
      <c r="U27" s="107">
        <f t="shared" si="9"/>
        <v>0</v>
      </c>
      <c r="V27" s="12">
        <f t="shared" si="10"/>
        <v>0</v>
      </c>
      <c r="W27" s="106"/>
      <c r="X27" s="12">
        <f t="shared" si="11"/>
        <v>0</v>
      </c>
      <c r="Y27" s="12">
        <f t="shared" si="12"/>
        <v>0</v>
      </c>
      <c r="Z27" s="12">
        <f t="shared" si="13"/>
        <v>0</v>
      </c>
    </row>
    <row r="28" spans="1:26" s="6" customFormat="1" ht="15.75" customHeight="1" x14ac:dyDescent="0.2">
      <c r="A28" s="53"/>
      <c r="B28" s="7"/>
      <c r="C28" s="55"/>
      <c r="D28" s="33"/>
      <c r="E28" s="51"/>
      <c r="F28" s="46"/>
      <c r="G28" s="47"/>
      <c r="H28" s="8"/>
      <c r="I28" s="35"/>
      <c r="J28" s="8"/>
      <c r="K28" s="87"/>
      <c r="L28" s="9">
        <f t="shared" si="0"/>
        <v>0</v>
      </c>
      <c r="M28" s="41">
        <f t="shared" si="1"/>
        <v>0</v>
      </c>
      <c r="N28" s="11">
        <f t="shared" si="2"/>
        <v>0</v>
      </c>
      <c r="O28" s="9">
        <f t="shared" si="3"/>
        <v>0</v>
      </c>
      <c r="P28" s="9">
        <f t="shared" si="4"/>
        <v>0</v>
      </c>
      <c r="Q28" s="9">
        <f t="shared" si="5"/>
        <v>0</v>
      </c>
      <c r="R28" s="10">
        <f t="shared" si="6"/>
        <v>0</v>
      </c>
      <c r="S28" s="11">
        <f t="shared" si="7"/>
        <v>0</v>
      </c>
      <c r="T28" s="9">
        <f t="shared" si="8"/>
        <v>0</v>
      </c>
      <c r="U28" s="107">
        <f t="shared" si="9"/>
        <v>0</v>
      </c>
      <c r="V28" s="12">
        <f t="shared" si="10"/>
        <v>0</v>
      </c>
      <c r="W28" s="106"/>
      <c r="X28" s="12">
        <f t="shared" si="11"/>
        <v>0</v>
      </c>
      <c r="Y28" s="12">
        <f t="shared" si="12"/>
        <v>0</v>
      </c>
      <c r="Z28" s="12">
        <f t="shared" si="13"/>
        <v>0</v>
      </c>
    </row>
    <row r="29" spans="1:26" s="6" customFormat="1" ht="15.75" customHeight="1" x14ac:dyDescent="0.2">
      <c r="A29" s="53"/>
      <c r="B29" s="7"/>
      <c r="C29" s="55"/>
      <c r="D29" s="33"/>
      <c r="E29" s="51"/>
      <c r="F29" s="46"/>
      <c r="G29" s="47"/>
      <c r="H29" s="8"/>
      <c r="I29" s="35"/>
      <c r="J29" s="8"/>
      <c r="K29" s="87"/>
      <c r="L29" s="9">
        <f t="shared" si="0"/>
        <v>0</v>
      </c>
      <c r="M29" s="41">
        <f t="shared" si="1"/>
        <v>0</v>
      </c>
      <c r="N29" s="11">
        <f t="shared" si="2"/>
        <v>0</v>
      </c>
      <c r="O29" s="9">
        <f t="shared" si="3"/>
        <v>0</v>
      </c>
      <c r="P29" s="9">
        <f t="shared" si="4"/>
        <v>0</v>
      </c>
      <c r="Q29" s="9">
        <f t="shared" si="5"/>
        <v>0</v>
      </c>
      <c r="R29" s="10">
        <f t="shared" si="6"/>
        <v>0</v>
      </c>
      <c r="S29" s="11">
        <f t="shared" si="7"/>
        <v>0</v>
      </c>
      <c r="T29" s="9">
        <f t="shared" si="8"/>
        <v>0</v>
      </c>
      <c r="U29" s="107">
        <f t="shared" si="9"/>
        <v>0</v>
      </c>
      <c r="V29" s="12">
        <f t="shared" si="10"/>
        <v>0</v>
      </c>
      <c r="W29" s="106"/>
      <c r="X29" s="12">
        <f t="shared" si="11"/>
        <v>0</v>
      </c>
      <c r="Y29" s="12">
        <f t="shared" si="12"/>
        <v>0</v>
      </c>
      <c r="Z29" s="12">
        <f t="shared" si="13"/>
        <v>0</v>
      </c>
    </row>
    <row r="30" spans="1:26" s="6" customFormat="1" ht="15.75" customHeight="1" x14ac:dyDescent="0.2">
      <c r="A30" s="53"/>
      <c r="B30" s="7"/>
      <c r="C30" s="55"/>
      <c r="D30" s="33"/>
      <c r="E30" s="51"/>
      <c r="F30" s="46"/>
      <c r="G30" s="47"/>
      <c r="H30" s="8"/>
      <c r="I30" s="35"/>
      <c r="J30" s="8"/>
      <c r="K30" s="87"/>
      <c r="L30" s="9">
        <f t="shared" si="0"/>
        <v>0</v>
      </c>
      <c r="M30" s="41">
        <f t="shared" si="1"/>
        <v>0</v>
      </c>
      <c r="N30" s="11">
        <f t="shared" si="2"/>
        <v>0</v>
      </c>
      <c r="O30" s="9">
        <f t="shared" si="3"/>
        <v>0</v>
      </c>
      <c r="P30" s="9">
        <f t="shared" si="4"/>
        <v>0</v>
      </c>
      <c r="Q30" s="9">
        <f t="shared" si="5"/>
        <v>0</v>
      </c>
      <c r="R30" s="10">
        <f t="shared" si="6"/>
        <v>0</v>
      </c>
      <c r="S30" s="11">
        <f t="shared" si="7"/>
        <v>0</v>
      </c>
      <c r="T30" s="9">
        <f t="shared" si="8"/>
        <v>0</v>
      </c>
      <c r="U30" s="107">
        <f t="shared" si="9"/>
        <v>0</v>
      </c>
      <c r="V30" s="12">
        <f t="shared" si="10"/>
        <v>0</v>
      </c>
      <c r="W30" s="106"/>
      <c r="X30" s="12">
        <f t="shared" si="11"/>
        <v>0</v>
      </c>
      <c r="Y30" s="12">
        <f t="shared" si="12"/>
        <v>0</v>
      </c>
      <c r="Z30" s="12">
        <f t="shared" si="13"/>
        <v>0</v>
      </c>
    </row>
    <row r="31" spans="1:26" s="6" customFormat="1" ht="15.75" customHeight="1" x14ac:dyDescent="0.2">
      <c r="A31" s="53"/>
      <c r="B31" s="7"/>
      <c r="C31" s="55"/>
      <c r="D31" s="33"/>
      <c r="E31" s="51"/>
      <c r="F31" s="46"/>
      <c r="G31" s="47"/>
      <c r="H31" s="8"/>
      <c r="I31" s="35"/>
      <c r="J31" s="8"/>
      <c r="K31" s="87"/>
      <c r="L31" s="9">
        <f t="shared" ref="L31:L36" si="18">IF(J31="s",K31*0.04,0)</f>
        <v>0</v>
      </c>
      <c r="M31" s="41">
        <f t="shared" ref="M31:M36" si="19">K31+L31</f>
        <v>0</v>
      </c>
      <c r="N31" s="11">
        <f t="shared" si="2"/>
        <v>0</v>
      </c>
      <c r="O31" s="9">
        <f t="shared" si="3"/>
        <v>0</v>
      </c>
      <c r="P31" s="9">
        <f t="shared" si="4"/>
        <v>0</v>
      </c>
      <c r="Q31" s="9">
        <f t="shared" si="5"/>
        <v>0</v>
      </c>
      <c r="R31" s="10">
        <f t="shared" si="6"/>
        <v>0</v>
      </c>
      <c r="S31" s="11">
        <f t="shared" si="7"/>
        <v>0</v>
      </c>
      <c r="T31" s="9">
        <f t="shared" si="8"/>
        <v>0</v>
      </c>
      <c r="U31" s="107">
        <f t="shared" si="9"/>
        <v>0</v>
      </c>
      <c r="V31" s="12">
        <f t="shared" si="10"/>
        <v>0</v>
      </c>
      <c r="W31" s="106"/>
      <c r="X31" s="12">
        <f t="shared" si="11"/>
        <v>0</v>
      </c>
      <c r="Y31" s="12">
        <f t="shared" si="12"/>
        <v>0</v>
      </c>
      <c r="Z31" s="12">
        <f t="shared" si="13"/>
        <v>0</v>
      </c>
    </row>
    <row r="32" spans="1:26" s="6" customFormat="1" ht="15.75" customHeight="1" x14ac:dyDescent="0.2">
      <c r="A32" s="53"/>
      <c r="B32" s="7"/>
      <c r="C32" s="55"/>
      <c r="D32" s="33"/>
      <c r="E32" s="51"/>
      <c r="F32" s="46"/>
      <c r="G32" s="47"/>
      <c r="H32" s="8"/>
      <c r="I32" s="35"/>
      <c r="J32" s="8"/>
      <c r="K32" s="87"/>
      <c r="L32" s="9">
        <f t="shared" si="18"/>
        <v>0</v>
      </c>
      <c r="M32" s="41">
        <f t="shared" si="19"/>
        <v>0</v>
      </c>
      <c r="N32" s="11">
        <f t="shared" si="2"/>
        <v>0</v>
      </c>
      <c r="O32" s="9">
        <f t="shared" si="3"/>
        <v>0</v>
      </c>
      <c r="P32" s="9">
        <f t="shared" si="4"/>
        <v>0</v>
      </c>
      <c r="Q32" s="9">
        <f t="shared" si="5"/>
        <v>0</v>
      </c>
      <c r="R32" s="10">
        <f t="shared" si="6"/>
        <v>0</v>
      </c>
      <c r="S32" s="11">
        <f t="shared" si="7"/>
        <v>0</v>
      </c>
      <c r="T32" s="9">
        <f t="shared" si="8"/>
        <v>0</v>
      </c>
      <c r="U32" s="107">
        <f t="shared" si="9"/>
        <v>0</v>
      </c>
      <c r="V32" s="12">
        <f t="shared" si="10"/>
        <v>0</v>
      </c>
      <c r="W32" s="106"/>
      <c r="X32" s="12">
        <f t="shared" si="11"/>
        <v>0</v>
      </c>
      <c r="Y32" s="12">
        <f t="shared" si="12"/>
        <v>0</v>
      </c>
      <c r="Z32" s="12">
        <f t="shared" si="13"/>
        <v>0</v>
      </c>
    </row>
    <row r="33" spans="1:26" s="6" customFormat="1" ht="15.75" customHeight="1" x14ac:dyDescent="0.2">
      <c r="A33" s="53"/>
      <c r="B33" s="7"/>
      <c r="C33" s="55"/>
      <c r="D33" s="33"/>
      <c r="E33" s="51"/>
      <c r="F33" s="46"/>
      <c r="G33" s="47"/>
      <c r="H33" s="8"/>
      <c r="I33" s="35"/>
      <c r="J33" s="8"/>
      <c r="K33" s="87"/>
      <c r="L33" s="9">
        <f t="shared" si="18"/>
        <v>0</v>
      </c>
      <c r="M33" s="41">
        <f t="shared" si="19"/>
        <v>0</v>
      </c>
      <c r="N33" s="11">
        <f t="shared" si="2"/>
        <v>0</v>
      </c>
      <c r="O33" s="9">
        <f t="shared" si="3"/>
        <v>0</v>
      </c>
      <c r="P33" s="9">
        <f t="shared" si="4"/>
        <v>0</v>
      </c>
      <c r="Q33" s="9">
        <f t="shared" si="5"/>
        <v>0</v>
      </c>
      <c r="R33" s="10">
        <f t="shared" si="6"/>
        <v>0</v>
      </c>
      <c r="S33" s="11">
        <f t="shared" si="7"/>
        <v>0</v>
      </c>
      <c r="T33" s="9">
        <f t="shared" si="8"/>
        <v>0</v>
      </c>
      <c r="U33" s="107">
        <f t="shared" si="9"/>
        <v>0</v>
      </c>
      <c r="V33" s="12">
        <f t="shared" si="10"/>
        <v>0</v>
      </c>
      <c r="W33" s="106"/>
      <c r="X33" s="12">
        <f t="shared" si="11"/>
        <v>0</v>
      </c>
      <c r="Y33" s="12">
        <f t="shared" si="12"/>
        <v>0</v>
      </c>
      <c r="Z33" s="12">
        <f t="shared" si="13"/>
        <v>0</v>
      </c>
    </row>
    <row r="34" spans="1:26" s="6" customFormat="1" ht="15.75" customHeight="1" x14ac:dyDescent="0.2">
      <c r="A34" s="53"/>
      <c r="B34" s="7"/>
      <c r="C34" s="55"/>
      <c r="D34" s="33"/>
      <c r="E34" s="51"/>
      <c r="F34" s="46"/>
      <c r="G34" s="47"/>
      <c r="H34" s="8"/>
      <c r="I34" s="35"/>
      <c r="J34" s="8"/>
      <c r="K34" s="87"/>
      <c r="L34" s="9">
        <f t="shared" si="18"/>
        <v>0</v>
      </c>
      <c r="M34" s="41">
        <f t="shared" si="19"/>
        <v>0</v>
      </c>
      <c r="N34" s="11">
        <f t="shared" si="2"/>
        <v>0</v>
      </c>
      <c r="O34" s="9">
        <f t="shared" si="3"/>
        <v>0</v>
      </c>
      <c r="P34" s="9">
        <f t="shared" si="4"/>
        <v>0</v>
      </c>
      <c r="Q34" s="9">
        <f t="shared" si="5"/>
        <v>0</v>
      </c>
      <c r="R34" s="10">
        <f t="shared" si="6"/>
        <v>0</v>
      </c>
      <c r="S34" s="11">
        <f t="shared" si="7"/>
        <v>0</v>
      </c>
      <c r="T34" s="9">
        <f t="shared" si="8"/>
        <v>0</v>
      </c>
      <c r="U34" s="107">
        <f t="shared" si="9"/>
        <v>0</v>
      </c>
      <c r="V34" s="12">
        <f t="shared" si="10"/>
        <v>0</v>
      </c>
      <c r="W34" s="106"/>
      <c r="X34" s="12">
        <f t="shared" si="11"/>
        <v>0</v>
      </c>
      <c r="Y34" s="12">
        <f t="shared" si="12"/>
        <v>0</v>
      </c>
      <c r="Z34" s="12">
        <f t="shared" si="13"/>
        <v>0</v>
      </c>
    </row>
    <row r="35" spans="1:26" s="6" customFormat="1" ht="15.75" customHeight="1" x14ac:dyDescent="0.2">
      <c r="A35" s="53"/>
      <c r="B35" s="7"/>
      <c r="C35" s="55"/>
      <c r="D35" s="33"/>
      <c r="E35" s="51"/>
      <c r="F35" s="46"/>
      <c r="G35" s="47"/>
      <c r="H35" s="8"/>
      <c r="I35" s="35"/>
      <c r="J35" s="8"/>
      <c r="K35" s="87"/>
      <c r="L35" s="9">
        <f t="shared" si="18"/>
        <v>0</v>
      </c>
      <c r="M35" s="41">
        <f t="shared" si="19"/>
        <v>0</v>
      </c>
      <c r="N35" s="11">
        <f t="shared" si="2"/>
        <v>0</v>
      </c>
      <c r="O35" s="9">
        <f t="shared" si="3"/>
        <v>0</v>
      </c>
      <c r="P35" s="9">
        <f t="shared" si="4"/>
        <v>0</v>
      </c>
      <c r="Q35" s="9">
        <f t="shared" si="5"/>
        <v>0</v>
      </c>
      <c r="R35" s="10">
        <f t="shared" si="6"/>
        <v>0</v>
      </c>
      <c r="S35" s="11">
        <f t="shared" si="7"/>
        <v>0</v>
      </c>
      <c r="T35" s="9">
        <f t="shared" si="8"/>
        <v>0</v>
      </c>
      <c r="U35" s="107">
        <f t="shared" si="9"/>
        <v>0</v>
      </c>
      <c r="V35" s="12">
        <f t="shared" si="10"/>
        <v>0</v>
      </c>
      <c r="W35" s="106"/>
      <c r="X35" s="12">
        <f t="shared" si="11"/>
        <v>0</v>
      </c>
      <c r="Y35" s="12">
        <f t="shared" si="12"/>
        <v>0</v>
      </c>
      <c r="Z35" s="12">
        <f t="shared" si="13"/>
        <v>0</v>
      </c>
    </row>
    <row r="36" spans="1:26" s="6" customFormat="1" ht="15.75" customHeight="1" x14ac:dyDescent="0.2">
      <c r="A36" s="54"/>
      <c r="B36" s="13"/>
      <c r="C36" s="56"/>
      <c r="D36" s="34"/>
      <c r="E36" s="52"/>
      <c r="F36" s="48"/>
      <c r="G36" s="49"/>
      <c r="H36" s="14"/>
      <c r="I36" s="36"/>
      <c r="J36" s="14"/>
      <c r="K36" s="88"/>
      <c r="L36" s="15">
        <f t="shared" si="18"/>
        <v>0</v>
      </c>
      <c r="M36" s="42">
        <f t="shared" si="19"/>
        <v>0</v>
      </c>
      <c r="N36" s="17">
        <f t="shared" si="2"/>
        <v>0</v>
      </c>
      <c r="O36" s="15">
        <f t="shared" si="3"/>
        <v>0</v>
      </c>
      <c r="P36" s="15">
        <f t="shared" si="4"/>
        <v>0</v>
      </c>
      <c r="Q36" s="15">
        <f t="shared" si="5"/>
        <v>0</v>
      </c>
      <c r="R36" s="16">
        <f t="shared" si="6"/>
        <v>0</v>
      </c>
      <c r="S36" s="17">
        <f t="shared" si="7"/>
        <v>0</v>
      </c>
      <c r="T36" s="15">
        <f t="shared" si="8"/>
        <v>0</v>
      </c>
      <c r="U36" s="108">
        <f t="shared" si="9"/>
        <v>0</v>
      </c>
      <c r="V36" s="18">
        <f t="shared" si="10"/>
        <v>0</v>
      </c>
      <c r="W36" s="106"/>
      <c r="X36" s="18">
        <f t="shared" si="11"/>
        <v>0</v>
      </c>
      <c r="Y36" s="18">
        <f t="shared" si="12"/>
        <v>0</v>
      </c>
      <c r="Z36" s="18">
        <f t="shared" si="13"/>
        <v>0</v>
      </c>
    </row>
    <row r="37" spans="1:26" s="4" customFormat="1" ht="15.75" customHeight="1" x14ac:dyDescent="0.25">
      <c r="A37" s="61"/>
      <c r="B37" s="61"/>
      <c r="C37" s="89" t="s">
        <v>37</v>
      </c>
      <c r="D37" s="89"/>
      <c r="E37" s="89"/>
      <c r="F37" s="90"/>
      <c r="G37" s="90"/>
      <c r="H37" s="91"/>
      <c r="I37" s="92"/>
      <c r="J37" s="92"/>
      <c r="K37" s="93" t="s">
        <v>24</v>
      </c>
      <c r="L37" s="93" t="s">
        <v>24</v>
      </c>
      <c r="M37" s="93" t="s">
        <v>24</v>
      </c>
      <c r="N37" s="93" t="s">
        <v>24</v>
      </c>
      <c r="O37" s="93" t="s">
        <v>24</v>
      </c>
      <c r="P37" s="93" t="s">
        <v>24</v>
      </c>
      <c r="Q37" s="93" t="s">
        <v>24</v>
      </c>
      <c r="R37" s="93" t="s">
        <v>24</v>
      </c>
      <c r="S37" s="93" t="s">
        <v>24</v>
      </c>
      <c r="T37" s="93" t="s">
        <v>24</v>
      </c>
      <c r="U37" s="93" t="s">
        <v>24</v>
      </c>
      <c r="V37" s="93" t="s">
        <v>24</v>
      </c>
      <c r="W37" s="61"/>
      <c r="X37" s="61"/>
      <c r="Y37" s="61"/>
      <c r="Z37" s="61"/>
    </row>
    <row r="38" spans="1:26" x14ac:dyDescent="0.25">
      <c r="A38" s="58"/>
      <c r="B38" s="61"/>
      <c r="C38" s="94" t="s">
        <v>62</v>
      </c>
      <c r="D38" s="95"/>
      <c r="E38" s="95"/>
      <c r="F38" s="95"/>
      <c r="G38" s="95"/>
      <c r="H38" s="58"/>
      <c r="I38" s="96"/>
      <c r="J38" s="97" t="s">
        <v>25</v>
      </c>
      <c r="K38" s="19">
        <f t="shared" ref="K38:U38" si="20">SUM(K11:K36)</f>
        <v>0</v>
      </c>
      <c r="L38" s="20">
        <f t="shared" si="20"/>
        <v>0</v>
      </c>
      <c r="M38" s="21">
        <f t="shared" si="20"/>
        <v>0</v>
      </c>
      <c r="N38" s="22">
        <f t="shared" si="20"/>
        <v>0</v>
      </c>
      <c r="O38" s="20">
        <f t="shared" si="20"/>
        <v>0</v>
      </c>
      <c r="P38" s="20">
        <f t="shared" si="20"/>
        <v>0</v>
      </c>
      <c r="Q38" s="20">
        <f t="shared" si="20"/>
        <v>0</v>
      </c>
      <c r="R38" s="23">
        <f t="shared" si="20"/>
        <v>0</v>
      </c>
      <c r="S38" s="19">
        <f t="shared" si="20"/>
        <v>0</v>
      </c>
      <c r="T38" s="20">
        <f t="shared" si="20"/>
        <v>0</v>
      </c>
      <c r="U38" s="23">
        <f t="shared" si="20"/>
        <v>0</v>
      </c>
      <c r="V38" s="24">
        <f>N38+O38+P38+Q38+R38+S38+T38+U38</f>
        <v>0</v>
      </c>
      <c r="W38" s="58"/>
      <c r="X38" s="58"/>
      <c r="Y38" s="58"/>
      <c r="Z38" s="58"/>
    </row>
    <row r="39" spans="1:26" ht="15.75" customHeight="1" x14ac:dyDescent="0.25">
      <c r="A39" s="66" t="s">
        <v>26</v>
      </c>
      <c r="B39" s="25"/>
      <c r="C39" s="98" t="s">
        <v>30</v>
      </c>
      <c r="D39" s="99"/>
      <c r="E39" s="99"/>
      <c r="F39" s="99"/>
      <c r="G39" s="99"/>
      <c r="H39" s="100"/>
      <c r="I39" s="100"/>
      <c r="J39" s="100"/>
      <c r="K39" s="100"/>
      <c r="L39" s="100"/>
      <c r="M39" s="100"/>
      <c r="N39" s="100"/>
      <c r="O39" s="100"/>
      <c r="P39" s="100"/>
      <c r="Q39" s="100"/>
      <c r="R39" s="100"/>
      <c r="S39" s="101"/>
      <c r="T39" s="101"/>
      <c r="U39" s="102" t="s">
        <v>31</v>
      </c>
      <c r="V39" s="26"/>
      <c r="W39" s="58"/>
      <c r="X39" s="58"/>
      <c r="Y39" s="58"/>
      <c r="Z39" s="58"/>
    </row>
    <row r="40" spans="1:26" ht="15.75" customHeight="1" x14ac:dyDescent="0.25">
      <c r="A40" s="66" t="s">
        <v>27</v>
      </c>
      <c r="B40" s="27"/>
      <c r="C40" s="103"/>
      <c r="D40" s="28"/>
      <c r="E40" s="29"/>
      <c r="F40" s="29"/>
      <c r="G40" s="29"/>
      <c r="H40" s="29"/>
      <c r="I40" s="29"/>
      <c r="J40" s="29"/>
      <c r="K40" s="29"/>
      <c r="L40" s="29"/>
      <c r="M40" s="29"/>
      <c r="N40" s="38"/>
      <c r="O40" s="104" t="s">
        <v>28</v>
      </c>
      <c r="P40" s="30"/>
      <c r="Q40" s="37"/>
      <c r="R40" s="58"/>
      <c r="S40" s="61"/>
      <c r="T40" s="61"/>
      <c r="U40" s="105" t="s">
        <v>32</v>
      </c>
      <c r="V40" s="24">
        <f>SUM(V38:V39)</f>
        <v>0</v>
      </c>
      <c r="W40" s="58"/>
      <c r="X40" s="58"/>
      <c r="Y40" s="58"/>
      <c r="Z40" s="58"/>
    </row>
    <row r="41" spans="1:26" s="31" customFormat="1" x14ac:dyDescent="0.25">
      <c r="D41" s="57" t="s">
        <v>29</v>
      </c>
      <c r="M41" s="32"/>
      <c r="N41" s="39"/>
      <c r="O41" s="3"/>
      <c r="P41" s="37"/>
      <c r="Q41" s="37"/>
      <c r="R41" s="37"/>
      <c r="S41" s="4"/>
      <c r="T41" s="4"/>
      <c r="U41" s="43"/>
      <c r="V41" s="44"/>
    </row>
  </sheetData>
  <sheetProtection algorithmName="SHA-512" hashValue="/55tkgwfgchBowt00XuRjvZMYHYYiX7Z5nfMLwwk4DlE9elCOOeB96yiUba7as1lVXYGqhAFSt7L6eCcTx/eew==" saltValue="tVCug0d49FfZo9CFR7EshA==" spinCount="100000" sheet="1" objects="1" scenarios="1" formatCells="0" insertRows="0" selectLockedCells="1"/>
  <mergeCells count="17">
    <mergeCell ref="D1:L1"/>
    <mergeCell ref="D3:L3"/>
    <mergeCell ref="D5:L5"/>
    <mergeCell ref="D7:E7"/>
    <mergeCell ref="H7:K7"/>
    <mergeCell ref="O1:V1"/>
    <mergeCell ref="O3:R3"/>
    <mergeCell ref="U3:V3"/>
    <mergeCell ref="O5:R5"/>
    <mergeCell ref="S9:U9"/>
    <mergeCell ref="I9:J9"/>
    <mergeCell ref="K9:M9"/>
    <mergeCell ref="A9:E9"/>
    <mergeCell ref="F9:G9"/>
    <mergeCell ref="X7:Z7"/>
    <mergeCell ref="O7:V7"/>
    <mergeCell ref="N9:R9"/>
  </mergeCells>
  <phoneticPr fontId="2" type="noConversion"/>
  <dataValidations disablePrompts="1" xWindow="680" yWindow="395" count="3">
    <dataValidation type="list" showInputMessage="1" showErrorMessage="1" errorTitle="Entrée non valide" error="choisir S, A ou C" promptTitle="Statut AQTIS" prompt="Choisir statut :_x000a_S = Salarié_x000a_A = trav. Autonome_x000a_C = en Compagnie" sqref="J26:J28 J31:J36 J15:J22" xr:uid="{00000000-0002-0000-0000-000000000000}">
      <formula1>FISCAL</formula1>
    </dataValidation>
    <dataValidation type="list" showInputMessage="1" showErrorMessage="1" errorTitle="Entrée non valide" error="choisir S, A ou C" promptTitle="Statut FISCAL" prompt="Choisir statut :_x000a_S = Salarié_x000a_A = trav. Autonome_x000a_C = en Compagnie" sqref="J29:J30 J11:J14 J23:J25" xr:uid="{00000000-0002-0000-0000-000001000000}">
      <formula1>FISCAL</formula1>
    </dataValidation>
    <dataValidation type="list" showInputMessage="1" showErrorMessage="1" errorTitle="Entrée non valide" error="choisir M, P, ou D" promptTitle="Statut AQTIS" prompt="Choisir statut :_x000a_M = Membre en règle_x000a_P = Permissionnaire_x000a_D = Démissionnaire" sqref="I11:I36" xr:uid="{00000000-0002-0000-0000-000002000000}">
      <formula1>AQTIS</formula1>
    </dataValidation>
  </dataValidations>
  <printOptions verticalCentered="1"/>
  <pageMargins left="0.27559055118110237" right="0.23622047244094491" top="0.39370078740157483" bottom="0.3" header="0.24" footer="0.21"/>
  <pageSetup paperSize="5" scale="97" orientation="landscape" r:id="rId1"/>
  <headerFooter alignWithMargins="0">
    <oddHeader>&amp;CSVP prendre note que les taux des remises ne sont pas verrouillés afin de permettre l'édition pour les cas d'exception préalablement approuvés par l'AQTIS.  Tous les montants seront revalidés par l'AQTIS.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baseColWidth="10" defaultRowHeight="12.75" x14ac:dyDescent="0.2"/>
  <cols>
    <col min="1" max="1" width="4.7109375" customWidth="1"/>
  </cols>
  <sheetData>
    <row r="1" spans="1:1" x14ac:dyDescent="0.2">
      <c r="A1" s="50" t="s">
        <v>56</v>
      </c>
    </row>
    <row r="2" spans="1:1" x14ac:dyDescent="0.2">
      <c r="A2" s="50" t="s">
        <v>57</v>
      </c>
    </row>
    <row r="3" spans="1:1" x14ac:dyDescent="0.2">
      <c r="A3" s="50"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1:A3"/>
    </sheetView>
  </sheetViews>
  <sheetFormatPr baseColWidth="10" defaultRowHeight="12.75" x14ac:dyDescent="0.2"/>
  <cols>
    <col min="1" max="1" width="4.7109375" customWidth="1"/>
  </cols>
  <sheetData>
    <row r="1" spans="1:1" x14ac:dyDescent="0.2">
      <c r="A1" s="50" t="s">
        <v>59</v>
      </c>
    </row>
    <row r="2" spans="1:1" x14ac:dyDescent="0.2">
      <c r="A2" s="50" t="s">
        <v>60</v>
      </c>
    </row>
    <row r="3" spans="1:1" x14ac:dyDescent="0.2">
      <c r="A3" s="5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2019-11-10</vt:lpstr>
      <vt:lpstr>AQTIS</vt:lpstr>
      <vt:lpstr>FISCAL</vt:lpstr>
      <vt:lpstr>AQTIS</vt:lpstr>
      <vt:lpstr>FISCAL</vt:lpstr>
      <vt:lpstr>M</vt:lpstr>
      <vt:lpstr>'2019-11-10'!Zone_d_impression</vt:lpstr>
    </vt:vector>
  </TitlesOfParts>
  <Company>personnel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Patrice Houx</dc:creator>
  <cp:lastModifiedBy>Frangulian Pascale</cp:lastModifiedBy>
  <cp:lastPrinted>2015-01-07T16:19:34Z</cp:lastPrinted>
  <dcterms:created xsi:type="dcterms:W3CDTF">2005-09-22T16:15:58Z</dcterms:created>
  <dcterms:modified xsi:type="dcterms:W3CDTF">2020-09-11T15:48:21Z</dcterms:modified>
</cp:coreProperties>
</file>